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6" lowestEdited="6" rupBuild="9.114.128.49613"/>
  <workbookPr/>
  <bookViews>
    <workbookView xWindow="360" yWindow="30" windowWidth="25755" windowHeight="11595" tabRatio="580" activeTab="1"/>
  </bookViews>
  <sheets>
    <sheet name="Sheet1 (2)" state="hidden" sheetId="2" r:id="rId1"/>
    <sheet name="FMR" sheetId="10" r:id="rId2"/>
    <sheet name="SFP" sheetId="9" r:id="rId3"/>
  </sheets>
  <definedNames>
    <definedName name="_xlnm._FilterDatabase" localSheetId="1" hidden="1">FMR!$A$9:$H$281</definedName>
    <definedName name="_xlnm.Print_Titles" localSheetId="1">FMR!$6:$8</definedName>
  </definedNames>
  <calcPr calcId="152511"/>
</workbook>
</file>

<file path=xl/sharedStrings.xml><?xml version="1.0" encoding="utf-8"?>
<sst xmlns="http://schemas.openxmlformats.org/spreadsheetml/2006/main" count="340" uniqueCount="340">
  <si>
    <t>Particulars</t>
  </si>
  <si>
    <t>Opening Balances as on 01/04/2021</t>
  </si>
  <si>
    <t>Funds Received</t>
  </si>
  <si>
    <t>Interest</t>
  </si>
  <si>
    <t>Funds Available</t>
  </si>
  <si>
    <t>% of Utilization</t>
  </si>
  <si>
    <t>RCH Flexible Pool (A)</t>
  </si>
  <si>
    <t>Health System Strengthenning under NRHM (B)</t>
  </si>
  <si>
    <t>National Urban Health Mission ( C)</t>
  </si>
  <si>
    <t>Flexible pool for Communicable Diseases (D)</t>
  </si>
  <si>
    <t>Flexible Pool for Non- Communicable Diseases ( E)</t>
  </si>
  <si>
    <t>Total (A+B+C+D+E)</t>
  </si>
  <si>
    <t>Interest Refunded (if any)</t>
  </si>
  <si>
    <t>Expenditure upto 31/03/2022</t>
  </si>
  <si>
    <t>Statement of Funds position for State Health Society, Chhattisgarh as on ……</t>
  </si>
  <si>
    <t>Note- All the above Figures must tally with figures provided in SFP as on….</t>
  </si>
  <si>
    <t>Central Share</t>
  </si>
  <si>
    <t>State Share</t>
  </si>
  <si>
    <t>Mision Director</t>
  </si>
  <si>
    <t>6=1+2+3+4-5</t>
  </si>
  <si>
    <t>6/7*100</t>
  </si>
  <si>
    <t>Total</t>
  </si>
  <si>
    <t>Scheme</t>
  </si>
  <si>
    <t>Funds</t>
  </si>
  <si>
    <t>Expenditure</t>
  </si>
  <si>
    <t>Loan</t>
  </si>
  <si>
    <t>Balance as per Cash Book</t>
  </si>
  <si>
    <t>Advances (including Releases to District &amp; other agencies)</t>
  </si>
  <si>
    <t>Fund-in-transit</t>
  </si>
  <si>
    <t>Cash in Hand</t>
  </si>
  <si>
    <t xml:space="preserve">GOI </t>
  </si>
  <si>
    <t xml:space="preserve">State Share </t>
  </si>
  <si>
    <t xml:space="preserve">Bank Interest </t>
  </si>
  <si>
    <t>Received in SNA Account</t>
  </si>
  <si>
    <t>Progressive (including funds-in-transit)</t>
  </si>
  <si>
    <t>During the period</t>
  </si>
  <si>
    <t>Progressive</t>
  </si>
  <si>
    <t>*Actual Expenses  Incurred during the Month</t>
  </si>
  <si>
    <t>Received</t>
  </si>
  <si>
    <t>Refund</t>
  </si>
  <si>
    <t>Net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</si>
  <si>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</si>
  <si>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</si>
  <si>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</si>
  <si>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</si>
  <si>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</si>
  <si>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</si>
  <si>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</si>
  <si>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</si>
  <si>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</si>
  <si>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</si>
  <si>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</si>
  <si>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</si>
  <si>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</si>
  <si>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</si>
  <si>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</si>
  <si>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</si>
  <si>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</si>
  <si>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</si>
  <si>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</si>
  <si>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</si>
  <si>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</si>
  <si>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</si>
  <si>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Flexible Pool for RCH &amp; Health Sysytem Strengthening, National Health programme and National Urban Health Mission</t>
  </si>
  <si>
    <t>Infrastructure Maintenance</t>
  </si>
  <si>
    <t>Grand Total</t>
  </si>
  <si>
    <t>It is certified that:</t>
  </si>
  <si>
    <t xml:space="preserve"> </t>
  </si>
  <si>
    <t>4. That expenditure shown in the month tally with the expenditure reported in the Financial Monitoring Report (FMR) for the month.</t>
  </si>
  <si>
    <t xml:space="preserve"> Actual expenditure includes expenditure incurred by State Health Society itself and District health societies. </t>
  </si>
  <si>
    <r>
      <t xml:space="preserve"> Financial Management Report to be submitted by the States/UT Health Society to Centre on </t>
    </r>
    <r>
      <rPr>
        <b/>
        <sz val="12"/>
        <color rgb="FFFF0000"/>
        <rFont val="Bookman Old Style"/>
      </rPr>
      <t>Monthly</t>
    </r>
    <r>
      <rPr>
        <b/>
        <sz val="12"/>
        <color rgb="FF000000"/>
        <rFont val="Bookman Old Style"/>
      </rPr>
      <t xml:space="preserve"> basis</t>
    </r>
  </si>
  <si>
    <t>National Health Mission (NHM)</t>
  </si>
  <si>
    <t>(Rs. in Lakhs)</t>
  </si>
  <si>
    <t>Codes</t>
  </si>
  <si>
    <t>Scheme/ Activity</t>
  </si>
  <si>
    <t>Reporting Month</t>
  </si>
  <si>
    <t>April to Reporting Month (Cumulative)</t>
  </si>
  <si>
    <t>Financial Progress</t>
  </si>
  <si>
    <t>Budget Allotted as per ROP</t>
  </si>
  <si>
    <t xml:space="preserve">Actual Expenditure </t>
  </si>
  <si>
    <t>Variance %</t>
  </si>
  <si>
    <t>I</t>
  </si>
  <si>
    <t>RCH</t>
  </si>
  <si>
    <t>RCH (including RI, IPPI, NIDDCP)</t>
  </si>
  <si>
    <t>Maternal Health (excluding Planning &amp; M&amp;E)</t>
  </si>
  <si>
    <t>Village Health &amp; Nutrition Day (VHND)</t>
  </si>
  <si>
    <t>Pregnancy Registration and Ante-Natal Checkups</t>
  </si>
  <si>
    <t>Janani Suraksha Yojana (JSY)</t>
  </si>
  <si>
    <t>Janani Shishu Suraksha Karyakram (JSSK) (excluding transport)</t>
  </si>
  <si>
    <t>Janani Shishu Suraksha Karyakram (JSSK) - transport</t>
  </si>
  <si>
    <t>Pradhan Mantri Surakshit Matritva Abhiyan (PMSMA)</t>
  </si>
  <si>
    <t>Surakshit Matritva Aashwasan (SUMAN)</t>
  </si>
  <si>
    <t>Midwifery</t>
  </si>
  <si>
    <t>Maternal Death Review</t>
  </si>
  <si>
    <t>Comprehensive Abortion Care</t>
  </si>
  <si>
    <t>MCH wings</t>
  </si>
  <si>
    <t>FRUs</t>
  </si>
  <si>
    <t>HDU/ICU - Maternal Health</t>
  </si>
  <si>
    <t>Labour Rooms (LDR + NBCCs)</t>
  </si>
  <si>
    <t>LaQshya</t>
  </si>
  <si>
    <t>Implementation of RCH Portal/ANMOL/MCTS</t>
  </si>
  <si>
    <t>Other MH Components</t>
  </si>
  <si>
    <t>State specific Initiatives and Innovations</t>
  </si>
  <si>
    <t>PC &amp; PNDT Act (excluding Planning &amp; M&amp;E)</t>
  </si>
  <si>
    <t>PC &amp; PNDT Act</t>
  </si>
  <si>
    <t>Gender Based Violence &amp; Medico Legal Care For Survivors Victims of Sexual Violence</t>
  </si>
  <si>
    <t>Child Health (excluding Planning &amp; M&amp;E)</t>
  </si>
  <si>
    <t>Rashtriya Bal Swasthya Karyakram (RBSK)</t>
  </si>
  <si>
    <t>RBSK at Facility Level including District Early Intervention Centers (DEIC)</t>
  </si>
  <si>
    <t>Community Based Care - HBNC &amp; HBYC</t>
  </si>
  <si>
    <t>Facility Based New born Care</t>
  </si>
  <si>
    <t>Child Death Review</t>
  </si>
  <si>
    <t>SAANS</t>
  </si>
  <si>
    <t xml:space="preserve">Paediatric Care </t>
  </si>
  <si>
    <t>Other Child Health Components</t>
  </si>
  <si>
    <t>Immunization (excluding Planning &amp; M&amp;E)</t>
  </si>
  <si>
    <t>Immunization including Mission Indradhanush</t>
  </si>
  <si>
    <t>Pulse polio Campaign</t>
  </si>
  <si>
    <t>eVIN Operational Cost</t>
  </si>
  <si>
    <t>Adolescent Health (excluding Planning &amp; M&amp;E)</t>
  </si>
  <si>
    <t>Adolescent Friendly Health Clinics</t>
  </si>
  <si>
    <t>Weekly Iron Folic Supplement (WIFS)</t>
  </si>
  <si>
    <t>Menstrual Hygiene Scheme (MHS)</t>
  </si>
  <si>
    <t>Peer Educator Programme</t>
  </si>
  <si>
    <t>School Health And Wellness Program under Ayushman Bharat</t>
  </si>
  <si>
    <t>Other Adolescent Health Components</t>
  </si>
  <si>
    <t>Family Planning (excluding Planning &amp; M&amp;E)</t>
  </si>
  <si>
    <t>Sterilization - Female</t>
  </si>
  <si>
    <t>Sterilization - Male</t>
  </si>
  <si>
    <t>IUCD Insertion (PPIUCD and PAIUCD)</t>
  </si>
  <si>
    <t>ANTARA</t>
  </si>
  <si>
    <t>MPV(Mission Parivar Vikas)</t>
  </si>
  <si>
    <t>Family Planning Indemnity Scheme</t>
  </si>
  <si>
    <t>FPLMIS</t>
  </si>
  <si>
    <t>World Population Day and Vasectomy fortnight</t>
  </si>
  <si>
    <t>Other Family Planning Components</t>
  </si>
  <si>
    <t>Nutrition (excluding Planning &amp; M&amp;E)</t>
  </si>
  <si>
    <t>Anaemia Mukt Bharat</t>
  </si>
  <si>
    <t>National Deworming Day</t>
  </si>
  <si>
    <t>Nutritional Rehabilitation Centers (NRC)</t>
  </si>
  <si>
    <t>Vitamin A Supplementation</t>
  </si>
  <si>
    <t>Mother's Absolute Affection (MAA)</t>
  </si>
  <si>
    <t>Lactation Management Centers</t>
  </si>
  <si>
    <t>Intensified Diarrhoea Control Fortnight</t>
  </si>
  <si>
    <t>Eat Right Campaign</t>
  </si>
  <si>
    <t>Other Nutrition Components</t>
  </si>
  <si>
    <t>Implementation of National Iodine Deficiency Disorders Control Programme (NIDDCP) (excluding Planning &amp; M&amp;E)</t>
  </si>
  <si>
    <t>NDCP</t>
  </si>
  <si>
    <t>National Disease Control Programmes (NDCP)</t>
  </si>
  <si>
    <t>Implementation of Integrated Disease Surveillance Programme (IDSP) (excluding Planning &amp; M&amp;E)</t>
  </si>
  <si>
    <t>National Vector Borne Disease Control Programme (NVBDCP) (excluding Planning &amp; M&amp;E)</t>
  </si>
  <si>
    <t>Malaria</t>
  </si>
  <si>
    <t>Kala-azar</t>
  </si>
  <si>
    <t>AES/JE</t>
  </si>
  <si>
    <t>Dengue &amp; Chikungunya</t>
  </si>
  <si>
    <t>Lymphatic Filariasis</t>
  </si>
  <si>
    <t>National Leprosy Eradication Programme (NLEP) (excluding Planning &amp; M&amp;E)</t>
  </si>
  <si>
    <t>Case detection and Management</t>
  </si>
  <si>
    <t>DPMR Services: Reconstructive surgeries</t>
  </si>
  <si>
    <t>District Awards</t>
  </si>
  <si>
    <t>Other NLEP Components</t>
  </si>
  <si>
    <t>National Tuberculosis Elimination Programme (NTEP) (excluding Planning &amp; M&amp;E)</t>
  </si>
  <si>
    <t>Drug Sensitive TB (DSTB)</t>
  </si>
  <si>
    <t>Treatment Supporter Honorarium (Rs 1000)</t>
  </si>
  <si>
    <t>Treatment Supporter Honorarium (Rs 5000)</t>
  </si>
  <si>
    <t>Incentive for Informants (Rs 500)</t>
  </si>
  <si>
    <t>Nikshay Poshan Yojana</t>
  </si>
  <si>
    <t>PPP</t>
  </si>
  <si>
    <t>Private Provider Incentive</t>
  </si>
  <si>
    <t>Latent TB Infection (LTBI)</t>
  </si>
  <si>
    <t>Drug Resistant TB(DRTB)</t>
  </si>
  <si>
    <t>TB Harega Desh Jeetega Campaign</t>
  </si>
  <si>
    <t>Tribal Patient Support and transportation charges</t>
  </si>
  <si>
    <t>National Viral Hepatitis Control Programme (NVHCP) (excluding Planning &amp; M&amp;E)</t>
  </si>
  <si>
    <t>Prevention</t>
  </si>
  <si>
    <t>Screening and Testing through facilities</t>
  </si>
  <si>
    <t>Screening and Testing through NGOs</t>
  </si>
  <si>
    <t>Treatment</t>
  </si>
  <si>
    <t>Implementation of National Rabies Control Programme (NRCP) (excluding Planning &amp; M&amp;E)</t>
  </si>
  <si>
    <t>Implementation of Programme for Prevention and Control of Leptospirosis (PPCL) (excluding Planning &amp; M&amp;E)</t>
  </si>
  <si>
    <t>Implementation of State specific Initiatives and Innovations (excluding Planning &amp; M&amp;E)</t>
  </si>
  <si>
    <t>NCD</t>
  </si>
  <si>
    <t>Non-Communicable Disease Control Programme (NCD)</t>
  </si>
  <si>
    <t>National Program for Control of Blindness and Vision Impairment (NPCB+VI) (excluding Planning &amp; M&amp;E)</t>
  </si>
  <si>
    <t>Cataract Surgeries through facilities</t>
  </si>
  <si>
    <t>Cataract Surgeries through NGOs</t>
  </si>
  <si>
    <t>Other Ophthalmic Interventions through facilities</t>
  </si>
  <si>
    <t>Other Ophthalmic Interventions through NGOs</t>
  </si>
  <si>
    <t>Mobile Ophthalmic Units</t>
  </si>
  <si>
    <t>Collection of eye balls by eye banks and eye donation centres</t>
  </si>
  <si>
    <t>Free spectacles to school children</t>
  </si>
  <si>
    <t>Free spectacles to others</t>
  </si>
  <si>
    <t>Grant in Aid for the health institutions, Eye Bank, NGO, Private Practioners</t>
  </si>
  <si>
    <t>Other NPCB+VI components</t>
  </si>
  <si>
    <t>National Mental Health Program (NMHP) (excluding Planning &amp; M&amp;E)</t>
  </si>
  <si>
    <t>Implementation of District Mental Health Plan</t>
  </si>
  <si>
    <t>National Programme for Health Care for the Elderly (NPHCE) (excluding Planning &amp; M&amp;E)</t>
  </si>
  <si>
    <t>Geriatric Care at DH</t>
  </si>
  <si>
    <t>Geriatric Care at CHC/SDH</t>
  </si>
  <si>
    <t>Geriatric Care at PHC/ SHC</t>
  </si>
  <si>
    <t xml:space="preserve">Community Based Intervention </t>
  </si>
  <si>
    <t>National Tobacco Control Programme (NTCP) (excluding Planning &amp; M&amp;E)</t>
  </si>
  <si>
    <t xml:space="preserve">Implementation of COTPA - 2003 </t>
  </si>
  <si>
    <t xml:space="preserve">Implementation of ToEFI guideline </t>
  </si>
  <si>
    <t>Tobacco Cessation</t>
  </si>
  <si>
    <t>National Programme for Prevention and Control of Diabetes, Cardiovascular Disease and Stroke (NPCDCS) (excluding Planning &amp; M&amp;E)</t>
  </si>
  <si>
    <t>NCD Clinics at DH</t>
  </si>
  <si>
    <t>NCD Clinics at CHC/SDH</t>
  </si>
  <si>
    <t>Cardiac Care Unit (CCU/ICU) including STEMI</t>
  </si>
  <si>
    <t>Other NPCDCS Components</t>
  </si>
  <si>
    <t>Pradhan Mantri National Dialysis Programme (PMNDP) (excluding Planning &amp; M&amp;E)</t>
  </si>
  <si>
    <t>Haemodialysis Services</t>
  </si>
  <si>
    <t>Peritoneal Dialysis Services</t>
  </si>
  <si>
    <t>Implementation of National Program for Climate Change and Human Health (NPCCHH)</t>
  </si>
  <si>
    <t>National Oral Health Programme (NOHP) (excluding Planning &amp; M&amp;E)</t>
  </si>
  <si>
    <t>Implementation at DH</t>
  </si>
  <si>
    <t>Implementation at CHC/SDH</t>
  </si>
  <si>
    <t>Mobile Dental Units/Van</t>
  </si>
  <si>
    <t>Implementation of National Programme on Palliative Care (NPPC) (excluding Planning &amp; M&amp;E)</t>
  </si>
  <si>
    <t>Implementation of National Programme for Prevention and Control of Fluorosis (NPPCF)</t>
  </si>
  <si>
    <t>National Programme for Prevention and Control of Deafness (NPPCD) (excluding Planning &amp; M&amp;E)</t>
  </si>
  <si>
    <t>Screening of Deafness</t>
  </si>
  <si>
    <t>Management of Deafness</t>
  </si>
  <si>
    <t>State Specific Initiatives</t>
  </si>
  <si>
    <t>National programme for Prevention and Management of Burn &amp; Injuries (excluding Planning &amp; M&amp;E)</t>
  </si>
  <si>
    <t>Support for Burn Units</t>
  </si>
  <si>
    <t>Support for Emergency Trauma Care</t>
  </si>
  <si>
    <t>Implementation of State specific Initiatives and Innovations</t>
  </si>
  <si>
    <t>HSS(U)</t>
  </si>
  <si>
    <t>Health System Strengthening (HSS) - Urban</t>
  </si>
  <si>
    <t>Comprehensive Primary Healthcare (CPHC) (excluding Planning &amp; M&amp;E)</t>
  </si>
  <si>
    <t>Development and operations of Health &amp; Wellness Centers - Urban</t>
  </si>
  <si>
    <t>Wellness activities at HWCs- Urban</t>
  </si>
  <si>
    <t>Teleconsultation facilities at HWCs-Urban</t>
  </si>
  <si>
    <t>Community Engagement (excluding Planning &amp; M&amp;E)</t>
  </si>
  <si>
    <t>ASHA (including ASHA Certification and ASHA benefit package)</t>
  </si>
  <si>
    <t>MAS</t>
  </si>
  <si>
    <t>JAS</t>
  </si>
  <si>
    <t>RKS</t>
  </si>
  <si>
    <t>Outreach activities</t>
  </si>
  <si>
    <t>Mapping of slums and vulnerable population</t>
  </si>
  <si>
    <t>Other Community Engagement Components</t>
  </si>
  <si>
    <t>Public Health Institutions as per IPHS norms (excluding Planning &amp; M&amp;E)</t>
  </si>
  <si>
    <t>Urban PHCs</t>
  </si>
  <si>
    <t>Urban CHCs and Maternity Homes</t>
  </si>
  <si>
    <t>Quality Assurance (excluding Planning &amp; M&amp;E)</t>
  </si>
  <si>
    <t>Quality Assurance Implementation &amp; Mera Aspataal</t>
  </si>
  <si>
    <t>Kayakalp</t>
  </si>
  <si>
    <t>Swacch Swasth Sarvatra</t>
  </si>
  <si>
    <t>Human Resources for Health</t>
  </si>
  <si>
    <t>Remuneration for all NHM HR- SD</t>
  </si>
  <si>
    <t>Remuneration for all NHM HR- PM</t>
  </si>
  <si>
    <t>Incentives (Allowance, Incentives, staff welfare fund)</t>
  </si>
  <si>
    <t>Incentives under CPHC</t>
  </si>
  <si>
    <t>Costs for HR Recruitment and Outsourcing</t>
  </si>
  <si>
    <t>Program and Technical Assistance</t>
  </si>
  <si>
    <t xml:space="preserve">Planning and Program Management </t>
  </si>
  <si>
    <t>Access (excluding Planning &amp; M&amp;E)</t>
  </si>
  <si>
    <t>State specific Programme Innovations and Interventions</t>
  </si>
  <si>
    <t>Untied Fund</t>
  </si>
  <si>
    <t xml:space="preserve">HSS(R) </t>
  </si>
  <si>
    <t>Health System Strengthening (HSS) Rural</t>
  </si>
  <si>
    <t>Development and operations of Health &amp; Wellness Centers - Rural</t>
  </si>
  <si>
    <t>Wellness activities at HWCs- Rural</t>
  </si>
  <si>
    <t>Teleconsultation facilities at HWCs-Rural</t>
  </si>
  <si>
    <t>CHO Mentoring</t>
  </si>
  <si>
    <t>Blood Services &amp; Disorders (excluding Planning &amp; M&amp;E)</t>
  </si>
  <si>
    <t>Screening for Blood Disorders</t>
  </si>
  <si>
    <t>Support for Blood Transfusion</t>
  </si>
  <si>
    <t xml:space="preserve">Blood Bank/BCSU/BSU/Thalassemia Day Care Centre </t>
  </si>
  <si>
    <t>Blood collection and Transport Vans</t>
  </si>
  <si>
    <t>Other  Blood Services &amp; Disorders Components</t>
  </si>
  <si>
    <t>VHSNC</t>
  </si>
  <si>
    <t>Other Community Engagements Components</t>
  </si>
  <si>
    <t>District Hospitals</t>
  </si>
  <si>
    <t>Sub-District Hospitals</t>
  </si>
  <si>
    <t>Community Health Centers</t>
  </si>
  <si>
    <t>Primary Health Centers</t>
  </si>
  <si>
    <t>Sub-Health Centers</t>
  </si>
  <si>
    <t>Other Infrastructure/Civil works/expansion etc.</t>
  </si>
  <si>
    <t>Renovation/Repair/Upgradation of facilities for IPHS/NQAS/MUSQAN/SUMAN Compliance</t>
  </si>
  <si>
    <t>Referral Transport (excluding Planning &amp; M&amp;E)</t>
  </si>
  <si>
    <t>Advance Life Saving Ambulances</t>
  </si>
  <si>
    <t>Basic Life Saving Ambulances</t>
  </si>
  <si>
    <t>Patient Transport Vehicle</t>
  </si>
  <si>
    <t>Other Ambulances</t>
  </si>
  <si>
    <t>Other Initiatives to improve access (excluding Planning &amp; M&amp;E)</t>
  </si>
  <si>
    <t>Comprehensive Grievance Redressal Mechanism</t>
  </si>
  <si>
    <t>Free Drugs Services Initiative</t>
  </si>
  <si>
    <t>Free Diagnostics Services Initiative</t>
  </si>
  <si>
    <t>Mobile Medical Units</t>
  </si>
  <si>
    <t>State specific Programme Interventions and Innovations</t>
  </si>
  <si>
    <t>Inventory Management (excluding Planning &amp; M&amp;E)</t>
  </si>
  <si>
    <t>Biomedical Equipment Management System and AERB</t>
  </si>
  <si>
    <t>Incentives(Allowance, Incentives, staff welfare fund)</t>
  </si>
  <si>
    <t>Remuneration for CHOs</t>
  </si>
  <si>
    <t>Human Resource Information Systems (HRIS)</t>
  </si>
  <si>
    <t>Enhancing HR (excluding Planning &amp; M&amp;E)</t>
  </si>
  <si>
    <t>DNB/CPS courses for Medical doctors</t>
  </si>
  <si>
    <t>Training Institutes and Skill Labs</t>
  </si>
  <si>
    <t>SHSRC / ILC (Innovation &amp; Learning Centre)</t>
  </si>
  <si>
    <t>Planning &amp; M&amp;E under other heads</t>
  </si>
  <si>
    <t>IT Interventions and Systems (excluding Planning &amp; M&amp;E)</t>
  </si>
  <si>
    <t>Health Management Information System (HMIS)</t>
  </si>
  <si>
    <t>Implementation of DVDMS</t>
  </si>
  <si>
    <t>eSanjeevani (OPD+HWC)</t>
  </si>
  <si>
    <t>II</t>
  </si>
  <si>
    <t>Direction &amp; Administration</t>
  </si>
  <si>
    <t>Sub-Centres</t>
  </si>
  <si>
    <t>Urban Family Welfare Centres (UFWCs)</t>
  </si>
  <si>
    <t>Urban Revamping Scheme (Health Posts)</t>
  </si>
  <si>
    <t>Basic Training for ANM/LHVs</t>
  </si>
  <si>
    <t>Maintenance and Strengthening of Health &amp; FW Training Centres (HFWTCs)</t>
  </si>
  <si>
    <t>Basic Training for MPWs (Male)</t>
  </si>
  <si>
    <t>Prevention, control and management of snake bite</t>
  </si>
  <si>
    <r>
      <t>During the period</t>
    </r>
    <r>
      <rPr>
        <b/>
        <sz val="12"/>
        <color rgb="FFFF0000"/>
        <rFont val="Times New Roman"/>
      </rPr>
      <t>#</t>
    </r>
  </si>
  <si>
    <r>
      <t>Refunded to GOI</t>
    </r>
    <r>
      <rPr>
        <b/>
        <sz val="12"/>
        <color rgb="FFFF0000"/>
        <rFont val="Times New Roman"/>
      </rPr>
      <t>*</t>
    </r>
  </si>
  <si>
    <r>
      <t>Source documents,</t>
    </r>
    <r>
      <rPr>
        <sz val="12"/>
        <color rgb="FF000000"/>
        <rFont val="Times New Roman"/>
      </rPr>
      <t xml:space="preserve"> which must be verified before showing figures under each category, are: Cash Book, Bank Book and Advance Register (Ledger).</t>
    </r>
  </si>
  <si>
    <r>
      <t xml:space="preserve">1. Opening and Closing figures of Bank Balance tally with the </t>
    </r>
    <r>
      <rPr>
        <b/>
        <sz val="12"/>
        <color rgb="FF000000"/>
        <rFont val="Times New Roman"/>
      </rPr>
      <t>Bank Book</t>
    </r>
    <r>
      <rPr>
        <sz val="12"/>
        <color rgb="FF000000"/>
        <rFont val="Times New Roman"/>
      </rPr>
      <t xml:space="preserve"> of the Society (State may call for similar report from the districts),</t>
    </r>
  </si>
  <si>
    <r>
      <t xml:space="preserve">2. Opening and Closing figures of Advances tally with the </t>
    </r>
    <r>
      <rPr>
        <b/>
        <sz val="12"/>
        <color rgb="FF000000"/>
        <rFont val="Times New Roman"/>
      </rPr>
      <t xml:space="preserve">Advance Register  </t>
    </r>
    <r>
      <rPr>
        <sz val="12"/>
        <color rgb="FF000000"/>
        <rFont val="Times New Roman"/>
      </rPr>
      <t>of the Society,</t>
    </r>
  </si>
  <si>
    <r>
      <t xml:space="preserve">3. Opening and Closing figures of Cash tally with the </t>
    </r>
    <r>
      <rPr>
        <b/>
        <sz val="12"/>
        <color rgb="FF000000"/>
        <rFont val="Times New Roman"/>
      </rPr>
      <t>Cash Book</t>
    </r>
    <r>
      <rPr>
        <sz val="12"/>
        <color rgb="FF000000"/>
        <rFont val="Times New Roman"/>
      </rPr>
      <t xml:space="preserve"> of the Society.</t>
    </r>
  </si>
  <si>
    <t xml:space="preserve">Progressive Expenditure </t>
  </si>
  <si>
    <t>Opening Balance on 01.07.2023</t>
  </si>
  <si>
    <t>Closing Balance on 31.07.2023 (Rs.Lakhs)</t>
  </si>
  <si>
    <t>Cumulative</t>
  </si>
  <si>
    <t>State Nodal Agency _________</t>
  </si>
  <si>
    <r>
      <t>FINANCIAL REPORT FOR THE MONTH OF _______________</t>
    </r>
    <r>
      <rPr>
        <b/>
        <sz val="12"/>
        <color rgb="FFFF0000"/>
        <rFont val="Bookman Old Style"/>
      </rPr>
      <t>(FY 2023-24)</t>
    </r>
  </si>
  <si>
    <t>National Health Mission Statement of Fund Position for the F.Y. 2023-24 State Nodal Agency _________</t>
  </si>
  <si>
    <t>State Level Training</t>
  </si>
  <si>
    <t>District Level Training</t>
  </si>
  <si>
    <t>Meeting/Office Expenses (State Level)</t>
  </si>
  <si>
    <t>Meeting/Office Expenses District Level)</t>
  </si>
  <si>
    <t>Surveillance and Monitoring (State Level)</t>
  </si>
  <si>
    <t>Surveillance and Monitoring District Level)</t>
  </si>
  <si>
    <t>Stae Finance Manager/State Account Manager</t>
  </si>
  <si>
    <t>Director Finance</t>
  </si>
  <si>
    <t>MISSION DIRECTOR (NHM)</t>
  </si>
  <si>
    <t>National Health Mission Statement of Fund Position for the F.Y. 2024-25 State Nodal Agency _________</t>
  </si>
  <si>
    <t>FINANCIAL REPORT FOR THE MONTH OF _______________(FY 2024-25)</t>
  </si>
  <si>
    <r>
      <t>FINANCIAL REPORT FOR THE MONTH OF _______________</t>
    </r>
    <r>
      <rPr>
        <b/>
        <sz val="12"/>
        <color rgb="FFFF0000"/>
        <rFont val="Bookman Old Style"/>
      </rPr>
      <t>(FY 2024-25)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</si>
</sst>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0.0000"/>
    <numFmt numFmtId="166" formatCode="_(* #,##0.00000_);_(* \(#,##0.00000\);_(* &quot;-&quot;??_);_(@_)"/>
  </numFmts>
  <fonts count="33">
    <font>
      <sz val="11.0"/>
      <name val="Calibri"/>
      <scheme val="minor"/>
      <color theme="1"/>
    </font>
    <font>
      <b/>
      <sz val="11.0"/>
      <name val="Calibri"/>
      <scheme val="minor"/>
      <color theme="1"/>
    </font>
    <font>
      <b/>
      <sz val="16.0"/>
      <name val="Calibri"/>
      <scheme val="minor"/>
      <color theme="1"/>
    </font>
    <font>
      <sz val="11.0"/>
      <name val="Calibri"/>
      <scheme val="minor"/>
      <color theme="1"/>
    </font>
    <font>
      <sz val="10.0"/>
      <name val="Arial"/>
      <color rgb="FF000000"/>
    </font>
    <font>
      <sz val="11.0"/>
      <name val="Calibri"/>
      <scheme val="minor"/>
      <color rgb="FF000000"/>
    </font>
    <font>
      <b/>
      <sz val="12.0"/>
      <name val="Bookman Old Style"/>
      <color rgb="FF000000"/>
    </font>
    <font>
      <b/>
      <sz val="12.0"/>
      <name val="Bookman Old Style"/>
      <color rgb="FFFF0000"/>
    </font>
    <font>
      <sz val="12.0"/>
      <name val="Bookman Old Style"/>
      <color rgb="FF000000"/>
    </font>
    <font>
      <sz val="12.0"/>
      <name val="Times New Roman"/>
      <color rgb="FF000000"/>
    </font>
    <font>
      <b/>
      <sz val="12.0"/>
      <name val="Times New Roman"/>
      <color rgb="FF000000"/>
    </font>
    <font>
      <b/>
      <sz val="12.0"/>
      <name val="Bookman Old Style"/>
      <color theme="1"/>
    </font>
    <font>
      <b/>
      <sz val="12.0"/>
      <name val="Times New Roman"/>
      <color rgb="FFFF0000"/>
    </font>
    <font>
      <sz val="12.0"/>
      <name val="Times New Roman"/>
      <color theme="1"/>
    </font>
    <font>
      <sz val="11.0"/>
      <name val="Mulish Semibold"/>
      <color rgb="FF000000"/>
    </font>
    <font>
      <u/>
      <sz val="11.0"/>
      <name val="Calibri"/>
      <scheme val="minor"/>
      <color theme="10"/>
    </font>
    <font>
      <u/>
      <sz val="11.0"/>
      <name val="Calibri"/>
      <scheme val="minor"/>
      <color theme="11"/>
    </font>
    <font>
      <sz val="11.0"/>
      <name val="Calibri"/>
      <scheme val="minor"/>
      <color rgb="FFFF0000"/>
    </font>
    <font>
      <sz val="18.0"/>
      <name val="Calibri"/>
      <scheme val="minor"/>
      <color theme="3"/>
    </font>
    <font>
      <b/>
      <sz val="15.0"/>
      <name val="Calibri"/>
      <scheme val="minor"/>
      <color theme="3"/>
    </font>
    <font>
      <b/>
      <sz val="13.0"/>
      <name val="Calibri"/>
      <scheme val="minor"/>
      <color theme="3"/>
    </font>
    <font>
      <b/>
      <sz val="11.0"/>
      <name val="Calibri"/>
      <scheme val="minor"/>
      <color theme="3"/>
    </font>
    <font>
      <sz val="11.0"/>
      <name val="Calibri"/>
      <scheme val="minor"/>
      <color rgb="FF3F3F76"/>
    </font>
    <font>
      <b/>
      <sz val="11.0"/>
      <name val="Calibri"/>
      <scheme val="minor"/>
      <color rgb="FF3F3F3F"/>
    </font>
    <font>
      <b/>
      <sz val="11.0"/>
      <name val="Calibri"/>
      <scheme val="minor"/>
      <color rgb="FFFA7D00"/>
    </font>
    <font>
      <b/>
      <sz val="11.0"/>
      <name val="Calibri"/>
      <scheme val="minor"/>
      <color rgb="FFFFFFFF"/>
    </font>
    <font>
      <sz val="11.0"/>
      <name val="Calibri"/>
      <scheme val="minor"/>
      <color rgb="FFFA7D00"/>
    </font>
    <font>
      <b/>
      <sz val="11.0"/>
      <name val="Calibri"/>
      <scheme val="minor"/>
      <color theme="1"/>
    </font>
    <font>
      <sz val="11.0"/>
      <name val="Calibri"/>
      <scheme val="minor"/>
      <color rgb="FF006100"/>
    </font>
    <font>
      <sz val="11.0"/>
      <name val="Calibri"/>
      <scheme val="minor"/>
      <color rgb="FF9C0006"/>
    </font>
    <font>
      <sz val="11.0"/>
      <name val="Calibri"/>
      <scheme val="minor"/>
      <color rgb="FF9C6500"/>
    </font>
    <font>
      <sz val="11.0"/>
      <name val="Calibri"/>
      <scheme val="minor"/>
      <color theme="0"/>
    </font>
    <font>
      <i/>
      <sz val="11.0"/>
      <name val="Calibri"/>
      <scheme val="minor"/>
      <color rgb="FF7F7F7F"/>
    </font>
  </fonts>
  <fills count="42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4" tint="0.59999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4" tint="0.599990"/>
        <bgColor rgb="FFB4C6E7"/>
      </patternFill>
    </fill>
    <fill>
      <patternFill patternType="solid">
        <fgColor theme="0" tint="-0.150000"/>
        <bgColor rgb="FF000000"/>
      </patternFill>
    </fill>
    <fill>
      <patternFill patternType="solid">
        <fgColor theme="0" tint="-0.150000"/>
        <bgColor rgb="FFB4C6E7"/>
      </patternFill>
    </fill>
    <fill>
      <patternFill patternType="solid">
        <fgColor theme="3" tint="0.799980"/>
        <bgColor rgb="FF000000"/>
      </patternFill>
    </fill>
    <fill>
      <patternFill patternType="solid">
        <fgColor theme="3" tint="0.799980"/>
        <bgColor rgb="FFFFFF00"/>
      </patternFill>
    </fill>
    <fill>
      <patternFill patternType="solid">
        <fgColor theme="0" tint="-0.150000"/>
        <bgColor rgb="FFFFFF00"/>
      </patternFill>
    </fill>
    <fill>
      <patternFill patternType="solid">
        <fgColor theme="3" tint="0.799980"/>
        <bgColor rgb="FFB4C6E7"/>
      </patternFill>
    </fill>
    <fill>
      <patternFill patternType="solid">
        <fgColor theme="7" tint="0.599990"/>
        <bgColor rgb="FFB4C6E7"/>
      </patternFill>
    </fill>
    <fill>
      <patternFill patternType="solid">
        <fgColor theme="7" tint="0.599990"/>
        <bgColor rgb="FF000000"/>
      </patternFill>
    </fill>
    <fill>
      <patternFill patternType="solid">
        <fgColor rgb="FFD6DCE4"/>
        <bgColor rgb="FFD6DCE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2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</borders>
  <cellStyleXfs count="57">
    <xf numFmtId="0" fontId="0" fillId="0" borderId="0">
      <alignment vertical="center"/>
    </xf>
    <xf numFmtId="0" fontId="3" fillId="0" borderId="0">
      <alignment vertical="center"/>
    </xf>
    <xf numFmtId="164" fontId="4" fillId="0" borderId="0" applyAlignment="0" applyBorder="0" applyFill="0" applyFont="0" applyProtection="0">
      <alignment vertical="center"/>
    </xf>
    <xf numFmtId="164" fontId="3" fillId="0" borderId="0" applyAlignment="0" applyBorder="0" applyFill="0" applyFo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165" fontId="4" fillId="0" borderId="0" applyAlignment="0" applyBorder="0" applyFill="0" applyFont="0" applyProtection="0">
      <alignment vertical="center"/>
    </xf>
    <xf numFmtId="165" fontId="4" fillId="0" borderId="0" applyAlignment="0" applyBorder="0" applyFill="0" applyFo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0" fillId="14" borderId="16" applyAlignment="0" applyFont="0" applyNumberFormat="0" applyProtection="0">
      <alignment vertical="center"/>
    </xf>
    <xf numFmtId="0" fontId="17" fillId="0" borderId="0" applyAlignment="0" applyBorder="0" applyFill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  <xf numFmtId="0" fontId="19" fillId="0" borderId="17" applyAlignment="0" applyFill="0" applyNumberFormat="0" applyProtection="0">
      <alignment vertical="center"/>
    </xf>
    <xf numFmtId="0" fontId="20" fillId="0" borderId="18" applyAlignment="0" applyFill="0" applyNumberFormat="0" applyProtection="0">
      <alignment vertical="center"/>
    </xf>
    <xf numFmtId="0" fontId="21" fillId="0" borderId="19" applyAlignment="0" applyFill="0" applyNumberFormat="0" applyProtection="0">
      <alignment vertical="center"/>
    </xf>
    <xf numFmtId="0" fontId="21" fillId="0" borderId="0" applyAlignment="0" applyBorder="0" applyFill="0" applyNumberFormat="0" applyProtection="0">
      <alignment vertical="center"/>
    </xf>
    <xf numFmtId="0" fontId="22" fillId="15" borderId="20" applyAlignment="0" applyNumberFormat="0" applyProtection="0">
      <alignment vertical="center"/>
    </xf>
    <xf numFmtId="0" fontId="23" fillId="16" borderId="21" applyAlignment="0" applyNumberFormat="0" applyProtection="0">
      <alignment vertical="center"/>
    </xf>
    <xf numFmtId="0" fontId="24" fillId="16" borderId="20" applyAlignment="0" applyNumberFormat="0" applyProtection="0">
      <alignment vertical="center"/>
    </xf>
    <xf numFmtId="0" fontId="25" fillId="17" borderId="22" applyAlignment="0" applyNumberFormat="0" applyProtection="0">
      <alignment vertical="center"/>
    </xf>
    <xf numFmtId="0" fontId="26" fillId="0" borderId="23" applyAlignment="0" applyFill="0" applyNumberFormat="0" applyProtection="0">
      <alignment vertical="center"/>
    </xf>
    <xf numFmtId="0" fontId="27" fillId="0" borderId="24" applyAlignment="0" applyFill="0" applyNumberFormat="0" applyProtection="0">
      <alignment vertical="center"/>
    </xf>
    <xf numFmtId="0" fontId="28" fillId="18" borderId="0" applyAlignment="0" applyBorder="0" applyNumberFormat="0" applyProtection="0">
      <alignment vertical="center"/>
    </xf>
    <xf numFmtId="0" fontId="29" fillId="19" borderId="0" applyAlignment="0" applyBorder="0" applyNumberFormat="0" applyProtection="0">
      <alignment vertical="center"/>
    </xf>
    <xf numFmtId="0" fontId="30" fillId="20" borderId="0" applyAlignment="0" applyBorder="0" applyNumberFormat="0" applyProtection="0">
      <alignment vertical="center"/>
    </xf>
    <xf numFmtId="0" fontId="31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" borderId="0" applyAlignment="0" applyBorder="0" applyNumberFormat="0" applyProtection="0">
      <alignment vertical="center"/>
    </xf>
    <xf numFmtId="0" fontId="31" fillId="23" borderId="0" applyAlignment="0" applyBorder="0" applyNumberFormat="0" applyProtection="0">
      <alignment vertical="center"/>
    </xf>
    <xf numFmtId="0" fontId="31" fillId="24" borderId="0" applyAlignment="0" applyBorder="0" applyNumberFormat="0" applyProtection="0">
      <alignment vertical="center"/>
    </xf>
    <xf numFmtId="0" fontId="0" fillId="25" borderId="0" applyAlignment="0" applyBorder="0" applyNumberFormat="0" applyProtection="0">
      <alignment vertical="center"/>
    </xf>
    <xf numFmtId="0" fontId="0" fillId="3" borderId="0" applyAlignment="0" applyBorder="0" applyNumberFormat="0" applyProtection="0">
      <alignment vertical="center"/>
    </xf>
    <xf numFmtId="0" fontId="31" fillId="26" borderId="0" applyAlignment="0" applyBorder="0" applyNumberFormat="0" applyProtection="0">
      <alignment vertical="center"/>
    </xf>
    <xf numFmtId="0" fontId="31" fillId="27" borderId="0" applyAlignment="0" applyBorder="0" applyNumberFormat="0" applyProtection="0">
      <alignment vertical="center"/>
    </xf>
    <xf numFmtId="0" fontId="0" fillId="28" borderId="0" applyAlignment="0" applyBorder="0" applyNumberFormat="0" applyProtection="0">
      <alignment vertical="center"/>
    </xf>
    <xf numFmtId="0" fontId="0" fillId="29" borderId="0" applyAlignment="0" applyBorder="0" applyNumberFormat="0" applyProtection="0">
      <alignment vertical="center"/>
    </xf>
    <xf numFmtId="0" fontId="31" fillId="30" borderId="0" applyAlignment="0" applyBorder="0" applyNumberFormat="0" applyProtection="0">
      <alignment vertical="center"/>
    </xf>
    <xf numFmtId="0" fontId="31" fillId="31" borderId="0" applyAlignment="0" applyBorder="0" applyNumberFormat="0" applyProtection="0">
      <alignment vertical="center"/>
    </xf>
    <xf numFmtId="0" fontId="0" fillId="32" borderId="0" applyAlignment="0" applyBorder="0" applyNumberFormat="0" applyProtection="0">
      <alignment vertical="center"/>
    </xf>
    <xf numFmtId="0" fontId="0" fillId="12" borderId="0" applyAlignment="0" applyBorder="0" applyNumberFormat="0" applyProtection="0">
      <alignment vertical="center"/>
    </xf>
    <xf numFmtId="0" fontId="31" fillId="33" borderId="0" applyAlignment="0" applyBorder="0" applyNumberFormat="0" applyProtection="0">
      <alignment vertical="center"/>
    </xf>
    <xf numFmtId="0" fontId="31" fillId="34" borderId="0" applyAlignment="0" applyBorder="0" applyNumberFormat="0" applyProtection="0">
      <alignment vertical="center"/>
    </xf>
    <xf numFmtId="0" fontId="0" fillId="35" borderId="0" applyAlignment="0" applyBorder="0" applyNumberFormat="0" applyProtection="0">
      <alignment vertical="center"/>
    </xf>
    <xf numFmtId="0" fontId="0" fillId="36" borderId="0" applyAlignment="0" applyBorder="0" applyNumberFormat="0" applyProtection="0">
      <alignment vertical="center"/>
    </xf>
    <xf numFmtId="0" fontId="31" fillId="37" borderId="0" applyAlignment="0" applyBorder="0" applyNumberFormat="0" applyProtection="0">
      <alignment vertical="center"/>
    </xf>
    <xf numFmtId="0" fontId="31" fillId="38" borderId="0" applyAlignment="0" applyBorder="0" applyNumberFormat="0" applyProtection="0">
      <alignment vertical="center"/>
    </xf>
    <xf numFmtId="0" fontId="0" fillId="39" borderId="0" applyAlignment="0" applyBorder="0" applyNumberFormat="0" applyProtection="0">
      <alignment vertical="center"/>
    </xf>
    <xf numFmtId="0" fontId="0" fillId="40" borderId="0" applyAlignment="0" applyBorder="0" applyNumberFormat="0" applyProtection="0">
      <alignment vertical="center"/>
    </xf>
    <xf numFmtId="0" fontId="31" fillId="41" borderId="0" applyAlignment="0" applyBorder="0" applyNumberFormat="0" applyProtection="0">
      <alignment vertical="center"/>
    </xf>
    <xf numFmtId="0" fontId="32" fillId="0" borderId="0" applyAlignment="0" applyBorder="0" applyFill="0" applyNumberFormat="0" applyProtection="0">
      <alignment vertical="center"/>
    </xf>
  </cellStyleXfs>
  <cellXfs count="120">
    <xf numFmtId="0" fontId="0" fillId="0" borderId="0" xfId="0"/>
    <xf numFmtId="0" fontId="1" fillId="0" borderId="1" xfId="0" applyBorder="1"/>
    <xf numFmtId="0" fontId="1" fillId="0" borderId="0" xfId="0" applyFill="1" applyBorder="1"/>
    <xf numFmtId="0" fontId="2" fillId="0" borderId="1" xfId="0" applyBorder="1" applyAlignment="1">
      <alignment horizontal="center"/>
    </xf>
    <xf numFmtId="0" fontId="1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Border="1" applyAlignment="1">
      <alignment horizontal="center" vertical="center"/>
    </xf>
    <xf numFmtId="2" fontId="2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0" fontId="1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Alignment="1">
      <alignment vertical="center"/>
    </xf>
    <xf numFmtId="0" fontId="8" fillId="3" borderId="0" xfId="0" applyFill="1" applyAlignment="1">
      <alignment horizontal="center" vertical="center"/>
    </xf>
    <xf numFmtId="0" fontId="8" fillId="3" borderId="0" xfId="0" applyFill="1" applyAlignment="1">
      <alignment vertical="center"/>
    </xf>
    <xf numFmtId="43" fontId="8" fillId="3" borderId="0" xfId="3" applyNumberFormat="1" applyFill="1" applyAlignment="1">
      <alignment horizontal="center" vertical="center"/>
    </xf>
    <xf numFmtId="43" fontId="6" fillId="2" borderId="1" xfId="3" applyNumberFormat="1" applyFill="1" applyBorder="1" applyAlignment="1">
      <alignment horizontal="center" vertical="center" textRotation="90" wrapText="1"/>
    </xf>
    <xf numFmtId="0" fontId="6" fillId="4" borderId="1" xfId="8" applyFill="1" applyBorder="1" applyAlignment="1">
      <alignment horizontal="left" vertical="center" wrapText="1"/>
    </xf>
    <xf numFmtId="43" fontId="6" fillId="5" borderId="1" xfId="3" applyNumberFormat="1" applyFill="1" applyBorder="1" applyAlignment="1" applyProtection="1">
      <alignment horizontal="center" vertical="center" wrapText="1"/>
    </xf>
    <xf numFmtId="0" fontId="6" fillId="6" borderId="1" xfId="8" applyFill="1" applyBorder="1" applyAlignment="1">
      <alignment horizontal="center" vertical="center" wrapText="1"/>
    </xf>
    <xf numFmtId="0" fontId="6" fillId="6" borderId="1" xfId="8" applyFill="1" applyBorder="1" applyAlignment="1">
      <alignment horizontal="left" vertical="center" wrapText="1"/>
    </xf>
    <xf numFmtId="0" fontId="6" fillId="7" borderId="1" xfId="0" applyFill="1" applyBorder="1" applyAlignment="1">
      <alignment horizontal="center" vertical="center" wrapText="1"/>
    </xf>
    <xf numFmtId="0" fontId="6" fillId="7" borderId="1" xfId="0" applyFill="1" applyBorder="1" applyAlignment="1">
      <alignment vertical="center" wrapText="1"/>
    </xf>
    <xf numFmtId="0" fontId="6" fillId="0" borderId="1" xfId="0" applyFill="1" applyBorder="1" applyAlignment="1">
      <alignment horizontal="center" vertical="center" wrapText="1"/>
    </xf>
    <xf numFmtId="0" fontId="6" fillId="0" borderId="1" xfId="0" applyBorder="1" applyAlignment="1">
      <alignment vertical="center" wrapText="1"/>
    </xf>
    <xf numFmtId="0" fontId="6" fillId="0" borderId="1" xfId="0" applyFill="1" applyBorder="1" applyAlignment="1">
      <alignment vertical="center" wrapText="1"/>
    </xf>
    <xf numFmtId="0" fontId="6" fillId="8" borderId="1" xfId="0" applyFill="1" applyBorder="1" applyAlignment="1">
      <alignment vertical="center" wrapText="1"/>
    </xf>
    <xf numFmtId="0" fontId="6" fillId="5" borderId="1" xfId="0" applyFill="1" applyBorder="1" applyAlignment="1">
      <alignment horizontal="center" vertical="center" wrapText="1"/>
    </xf>
    <xf numFmtId="0" fontId="6" fillId="9" borderId="1" xfId="0" applyFill="1" applyBorder="1" applyAlignment="1">
      <alignment vertical="center" wrapText="1"/>
    </xf>
    <xf numFmtId="0" fontId="6" fillId="5" borderId="1" xfId="0" applyFill="1" applyBorder="1" applyAlignment="1">
      <alignment vertical="center" wrapText="1"/>
    </xf>
    <xf numFmtId="0" fontId="6" fillId="10" borderId="1" xfId="8" applyFill="1" applyBorder="1" applyAlignment="1">
      <alignment horizontal="center" vertical="center" wrapText="1"/>
    </xf>
    <xf numFmtId="0" fontId="6" fillId="7" borderId="1" xfId="0" applyFill="1" applyBorder="1" applyAlignment="1">
      <alignment horizontal="left" vertical="center" wrapText="1"/>
    </xf>
    <xf numFmtId="0" fontId="6" fillId="11" borderId="1" xfId="8" applyFill="1" applyBorder="1" applyAlignment="1">
      <alignment horizontal="center" vertical="center" wrapText="1"/>
    </xf>
    <xf numFmtId="0" fontId="6" fillId="11" borderId="1" xfId="8" applyFill="1" applyBorder="1" applyAlignment="1">
      <alignment horizontal="left" vertical="center" wrapText="1"/>
    </xf>
    <xf numFmtId="0" fontId="8" fillId="0" borderId="0" xfId="0" applyAlignment="1">
      <alignment horizontal="center" vertical="center"/>
    </xf>
    <xf numFmtId="43" fontId="8" fillId="0" borderId="0" xfId="3" applyNumberFormat="1" applyAlignment="1">
      <alignment horizontal="center" vertical="center"/>
    </xf>
    <xf numFmtId="164" fontId="9" fillId="0" borderId="1" xfId="2" applyFill="1" applyBorder="1" applyAlignment="1" applyProtection="1">
      <alignment horizontal="left" vertical="center" readingOrder="1" wrapText="1"/>
      <protection locked="0"/>
    </xf>
    <xf numFmtId="0" fontId="6" fillId="4" borderId="1" xfId="8" applyFill="1" applyBorder="1" applyAlignment="1">
      <alignment horizontal="center" vertical="center" wrapText="1"/>
    </xf>
    <xf numFmtId="164" fontId="8" fillId="0" borderId="0" xfId="0" applyNumberFormat="1" applyAlignment="1">
      <alignment vertical="center"/>
    </xf>
    <xf numFmtId="0" fontId="9" fillId="0" borderId="0" xfId="4" applyFill="1" applyAlignment="1" applyProtection="1">
      <alignment vertical="center"/>
      <protection locked="0"/>
    </xf>
    <xf numFmtId="0" fontId="9" fillId="0" borderId="0" xfId="4" applyFill="1" applyAlignment="1" applyProtection="1">
      <alignment horizontal="center" vertical="center"/>
      <protection locked="0"/>
    </xf>
    <xf numFmtId="164" fontId="10" fillId="0" borderId="1" xfId="2" applyFill="1" applyBorder="1" applyAlignment="1" applyProtection="1">
      <alignment horizontal="center" vertical="center" readingOrder="1" wrapText="1"/>
      <protection locked="0"/>
    </xf>
    <xf numFmtId="0" fontId="10" fillId="0" borderId="2" xfId="4" quotePrefix="1" applyFill="1" applyBorder="1" applyAlignment="1" applyProtection="1">
      <alignment horizontal="center" vertical="center" readingOrder="1" wrapText="1"/>
      <protection locked="0"/>
    </xf>
    <xf numFmtId="164" fontId="10" fillId="0" borderId="2" xfId="2" quotePrefix="1" applyFill="1" applyBorder="1" applyAlignment="1" applyProtection="1">
      <alignment horizontal="center" vertical="center" readingOrder="1" wrapText="1"/>
      <protection locked="0"/>
    </xf>
    <xf numFmtId="164" fontId="10" fillId="0" borderId="1" xfId="2" quotePrefix="1" applyFill="1" applyBorder="1" applyAlignment="1" applyProtection="1">
      <alignment horizontal="center" vertical="center" readingOrder="1" wrapText="1"/>
      <protection locked="0"/>
    </xf>
    <xf numFmtId="164" fontId="10" fillId="0" borderId="3" xfId="2" quotePrefix="1" applyFill="1" applyBorder="1" applyAlignment="1" applyProtection="1">
      <alignment horizontal="center" vertical="center" readingOrder="1" wrapText="1"/>
      <protection locked="0"/>
    </xf>
    <xf numFmtId="0" fontId="10" fillId="0" borderId="1" xfId="4" applyFill="1" applyBorder="1" applyAlignment="1" applyProtection="1">
      <alignment horizontal="left" vertical="center" readingOrder="1" wrapText="1"/>
      <protection locked="0"/>
    </xf>
    <xf numFmtId="164" fontId="9" fillId="0" borderId="1" xfId="2" applyFill="1" applyBorder="1" applyAlignment="1" applyProtection="1">
      <alignment horizontal="center" vertical="center" wrapText="1"/>
      <protection locked="0"/>
    </xf>
    <xf numFmtId="0" fontId="13" fillId="0" borderId="1" xfId="9" applyBorder="1" applyAlignment="1">
      <alignment horizontal="center" vertical="center"/>
    </xf>
    <xf numFmtId="164" fontId="9" fillId="0" borderId="10" xfId="2" applyFill="1" applyBorder="1" applyAlignment="1" applyProtection="1">
      <alignment horizontal="center" vertical="center" wrapText="1"/>
      <protection locked="0"/>
    </xf>
    <xf numFmtId="164" fontId="9" fillId="0" borderId="12" xfId="2" applyFill="1" applyBorder="1" applyAlignment="1" applyProtection="1">
      <alignment horizontal="center" vertical="center" wrapText="1"/>
      <protection locked="0"/>
    </xf>
    <xf numFmtId="164" fontId="9" fillId="0" borderId="0" xfId="4" applyNumberFormat="1" applyFill="1" applyAlignment="1" applyProtection="1">
      <alignment vertical="center"/>
      <protection locked="0"/>
    </xf>
    <xf numFmtId="164" fontId="9" fillId="0" borderId="1" xfId="2" applyFill="1" applyBorder="1" applyAlignment="1" applyProtection="1">
      <alignment horizontal="center" vertical="center" readingOrder="1" wrapText="1"/>
      <protection locked="0"/>
    </xf>
    <xf numFmtId="164" fontId="9" fillId="0" borderId="1" xfId="2" applyFill="1" applyBorder="1" applyAlignment="1" applyProtection="1">
      <alignment vertical="center" wrapText="1"/>
      <protection locked="0"/>
    </xf>
    <xf numFmtId="164" fontId="9" fillId="0" borderId="1" xfId="2" applyFill="1" applyBorder="1" applyAlignment="1" applyProtection="1">
      <alignment horizontal="center" readingOrder="1" wrapText="1"/>
    </xf>
    <xf numFmtId="164" fontId="9" fillId="0" borderId="2" xfId="2" applyFill="1" applyBorder="1" applyAlignment="1" applyProtection="1">
      <alignment horizontal="left" vertical="center" readingOrder="1" wrapText="1"/>
      <protection locked="0"/>
    </xf>
    <xf numFmtId="0" fontId="10" fillId="0" borderId="0" xfId="4" applyFill="1" applyAlignment="1" applyProtection="1">
      <alignment vertical="center"/>
      <protection locked="0"/>
    </xf>
    <xf numFmtId="164" fontId="10" fillId="0" borderId="0" xfId="2" applyFill="1" applyAlignment="1" applyProtection="1">
      <alignment horizontal="left" vertical="center"/>
      <protection locked="0"/>
    </xf>
    <xf numFmtId="164" fontId="9" fillId="0" borderId="0" xfId="2" applyFill="1" applyAlignment="1" applyProtection="1">
      <alignment vertical="center"/>
      <protection locked="0"/>
    </xf>
    <xf numFmtId="164" fontId="9" fillId="0" borderId="0" xfId="2" applyFill="1" applyAlignment="1" applyProtection="1">
      <alignment horizontal="center"/>
      <protection locked="0"/>
    </xf>
    <xf numFmtId="0" fontId="12" fillId="0" borderId="0" xfId="4" applyFill="1" applyAlignment="1" applyProtection="1">
      <alignment horizontal="left" vertical="center"/>
      <protection locked="0"/>
    </xf>
    <xf numFmtId="2" fontId="13" fillId="0" borderId="0" xfId="0" applyNumberFormat="1" applyBorder="1" applyAlignment="1">
      <alignment horizontal="center" vertical="center"/>
    </xf>
    <xf numFmtId="0" fontId="9" fillId="0" borderId="0" xfId="4" applyFill="1" applyAlignment="1" applyProtection="1">
      <alignment horizontal="left" vertical="center"/>
      <protection locked="0"/>
    </xf>
    <xf numFmtId="0" fontId="13" fillId="0" borderId="0" xfId="0" applyFill="1" applyBorder="1" applyAlignment="1">
      <alignment horizontal="right" vertical="center"/>
    </xf>
    <xf numFmtId="0" fontId="10" fillId="0" borderId="0" xfId="4" applyFill="1" applyAlignment="1" applyProtection="1">
      <alignment horizontal="left" vertical="center"/>
      <protection locked="0"/>
    </xf>
    <xf numFmtId="164" fontId="9" fillId="0" borderId="0" xfId="2" applyFill="1" applyBorder="1" applyAlignment="1" applyProtection="1">
      <alignment vertical="center"/>
      <protection locked="0"/>
    </xf>
    <xf numFmtId="0" fontId="10" fillId="0" borderId="0" xfId="4" applyFill="1" applyAlignment="1" applyProtection="1">
      <alignment horizontal="justify" vertical="center"/>
      <protection locked="0"/>
    </xf>
    <xf numFmtId="164" fontId="9" fillId="0" borderId="0" xfId="2" applyFill="1" applyAlignment="1" applyProtection="1">
      <alignment horizontal="left" vertical="center"/>
      <protection locked="0"/>
    </xf>
    <xf numFmtId="164" fontId="9" fillId="0" borderId="0" xfId="2" applyFill="1" applyBorder="1" applyAlignment="1" applyProtection="1">
      <alignment horizontal="left" vertical="center"/>
      <protection locked="0"/>
    </xf>
    <xf numFmtId="164" fontId="9" fillId="0" borderId="0" xfId="2" applyFill="1" applyBorder="1" applyAlignment="1" applyProtection="1">
      <alignment horizontal="center"/>
      <protection locked="0"/>
    </xf>
    <xf numFmtId="166" fontId="9" fillId="0" borderId="0" xfId="2" applyNumberFormat="1" applyFill="1" applyAlignment="1" applyProtection="1">
      <alignment horizontal="center"/>
      <protection locked="0"/>
    </xf>
    <xf numFmtId="164" fontId="9" fillId="0" borderId="0" xfId="2" applyFill="1" applyAlignment="1" applyProtection="1">
      <alignment horizontal="left"/>
      <protection locked="0"/>
    </xf>
    <xf numFmtId="2" fontId="14" fillId="0" borderId="1" xfId="0" applyNumberFormat="1" applyFill="1" applyBorder="1" applyAlignment="1">
      <alignment horizontal="right" vertical="center"/>
    </xf>
    <xf numFmtId="164" fontId="8" fillId="0" borderId="0" xfId="2" applyFill="1" applyAlignment="1" applyProtection="1">
      <alignment horizontal="left"/>
      <protection locked="0"/>
    </xf>
    <xf numFmtId="164" fontId="8" fillId="0" borderId="0" xfId="2" applyFill="1" applyAlignment="1" applyProtection="1">
      <alignment horizontal="center" vertical="center"/>
      <protection locked="0"/>
    </xf>
    <xf numFmtId="164" fontId="8" fillId="0" borderId="0" xfId="2" applyFill="1" applyAlignment="1" applyProtection="1">
      <alignment vertical="center"/>
      <protection locked="0"/>
    </xf>
    <xf numFmtId="0" fontId="8" fillId="0" borderId="0" xfId="0" applyAlignment="1">
      <alignment vertical="center" wrapText="1"/>
    </xf>
    <xf numFmtId="2" fontId="5" fillId="0" borderId="1" xfId="0" applyNumberFormat="1" applyBorder="1"/>
    <xf numFmtId="2" fontId="14" fillId="0" borderId="1" xfId="0" applyNumberFormat="1" applyFill="1" applyBorder="1" applyAlignment="1">
      <alignment horizontal="center" vertical="center"/>
    </xf>
    <xf numFmtId="0" fontId="11" fillId="13" borderId="1" xfId="0" applyFill="1" applyBorder="1" applyAlignment="1">
      <alignment vertical="center" wrapText="1"/>
    </xf>
    <xf numFmtId="0" fontId="11" fillId="0" borderId="1" xfId="0" applyFill="1" applyBorder="1" applyAlignment="1">
      <alignment vertical="center" wrapText="1"/>
    </xf>
    <xf numFmtId="43" fontId="6" fillId="0" borderId="1" xfId="3" applyNumberFormat="1" applyFill="1" applyBorder="1" applyAlignment="1" applyProtection="1">
      <alignment horizontal="center" vertical="center" wrapText="1"/>
    </xf>
    <xf numFmtId="0" fontId="8" fillId="0" borderId="0" xfId="0" applyFill="1" applyAlignment="1">
      <alignment vertical="center"/>
    </xf>
    <xf numFmtId="164" fontId="6" fillId="2" borderId="1" xfId="3" applyFill="1" applyBorder="1" applyAlignment="1">
      <alignment horizontal="center" vertical="center" wrapText="1"/>
    </xf>
    <xf numFmtId="164" fontId="6" fillId="5" borderId="1" xfId="3" applyFill="1" applyBorder="1" applyAlignment="1">
      <alignment horizontal="center" vertical="center"/>
    </xf>
    <xf numFmtId="164" fontId="6" fillId="7" borderId="1" xfId="3" applyFill="1" applyBorder="1" applyAlignment="1">
      <alignment horizontal="center" vertical="center"/>
    </xf>
    <xf numFmtId="164" fontId="8" fillId="0" borderId="1" xfId="3" applyBorder="1" applyAlignment="1">
      <alignment horizontal="center" vertical="center"/>
    </xf>
    <xf numFmtId="164" fontId="8" fillId="7" borderId="1" xfId="3" applyFill="1" applyBorder="1" applyAlignment="1">
      <alignment horizontal="center" vertical="center"/>
    </xf>
    <xf numFmtId="164" fontId="8" fillId="0" borderId="1" xfId="3" applyFill="1" applyBorder="1" applyAlignment="1">
      <alignment horizontal="center" vertical="center"/>
    </xf>
    <xf numFmtId="164" fontId="6" fillId="12" borderId="1" xfId="3" applyFill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0" xfId="0" applyAlignment="1">
      <alignment horizontal="center" vertical="center" wrapText="1"/>
    </xf>
    <xf numFmtId="0" fontId="1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Border="1" applyAlignment="1">
      <alignment horizontal="left" vertical="center"/>
    </xf>
    <xf numFmtId="43" fontId="6" fillId="2" borderId="1" xfId="3" applyNumberFormat="1" applyFill="1" applyBorder="1" applyAlignment="1">
      <alignment horizontal="center" vertical="center" wrapText="1"/>
    </xf>
    <xf numFmtId="43" fontId="6" fillId="3" borderId="0" xfId="7" applyNumberFormat="1" applyFill="1" applyBorder="1" applyAlignment="1">
      <alignment horizontal="center" vertical="center" wrapText="1"/>
    </xf>
    <xf numFmtId="43" fontId="6" fillId="3" borderId="0" xfId="3" applyNumberFormat="1" applyFill="1" applyBorder="1" applyAlignment="1">
      <alignment horizontal="right" vertical="center"/>
    </xf>
    <xf numFmtId="43" fontId="6" fillId="2" borderId="1" xfId="7" applyNumberFormat="1" applyFill="1" applyBorder="1" applyAlignment="1">
      <alignment horizontal="center" vertical="center" wrapText="1"/>
    </xf>
    <xf numFmtId="0" fontId="10" fillId="0" borderId="15" xfId="4" applyFill="1" applyBorder="1" applyAlignment="1" applyProtection="1">
      <alignment horizontal="center" vertical="center"/>
      <protection locked="0"/>
    </xf>
    <xf numFmtId="164" fontId="10" fillId="0" borderId="3" xfId="2" applyFill="1" applyBorder="1" applyAlignment="1" applyProtection="1">
      <alignment horizontal="center" vertical="center" readingOrder="1" wrapText="1"/>
      <protection locked="0"/>
    </xf>
    <xf numFmtId="164" fontId="10" fillId="0" borderId="7" xfId="2" applyFill="1" applyBorder="1" applyAlignment="1" applyProtection="1">
      <alignment horizontal="center" vertical="center" readingOrder="1" wrapText="1"/>
      <protection locked="0"/>
    </xf>
    <xf numFmtId="164" fontId="10" fillId="0" borderId="2" xfId="2" applyFill="1" applyBorder="1" applyAlignment="1" applyProtection="1">
      <alignment horizontal="center" vertical="center" readingOrder="1" wrapText="1"/>
      <protection locked="0"/>
    </xf>
    <xf numFmtId="0" fontId="10" fillId="0" borderId="3" xfId="4" applyFill="1" applyBorder="1" applyAlignment="1" applyProtection="1">
      <alignment horizontal="center" vertical="center" readingOrder="1" wrapText="1"/>
      <protection locked="0"/>
    </xf>
    <xf numFmtId="0" fontId="10" fillId="0" borderId="7" xfId="4" applyFill="1" applyBorder="1" applyAlignment="1" applyProtection="1">
      <alignment horizontal="center" vertical="center" readingOrder="1" wrapText="1"/>
      <protection locked="0"/>
    </xf>
    <xf numFmtId="0" fontId="10" fillId="0" borderId="2" xfId="4" applyFill="1" applyBorder="1" applyAlignment="1" applyProtection="1">
      <alignment horizontal="center" vertical="center" readingOrder="1" wrapText="1"/>
      <protection locked="0"/>
    </xf>
    <xf numFmtId="164" fontId="10" fillId="0" borderId="4" xfId="2" applyFill="1" applyBorder="1" applyAlignment="1" applyProtection="1">
      <alignment horizontal="center" vertical="center" readingOrder="1" wrapText="1"/>
      <protection locked="0"/>
    </xf>
    <xf numFmtId="164" fontId="10" fillId="0" borderId="6" xfId="2" applyFill="1" applyBorder="1" applyAlignment="1" applyProtection="1">
      <alignment horizontal="center" vertical="center" readingOrder="1" wrapText="1"/>
      <protection locked="0"/>
    </xf>
    <xf numFmtId="164" fontId="10" fillId="0" borderId="5" xfId="2" applyFill="1" applyBorder="1" applyAlignment="1" applyProtection="1">
      <alignment horizontal="center" vertical="center" readingOrder="1" wrapText="1"/>
      <protection locked="0"/>
    </xf>
    <xf numFmtId="164" fontId="10" fillId="0" borderId="8" xfId="2" applyFill="1" applyBorder="1" applyAlignment="1" applyProtection="1">
      <alignment horizontal="center" vertical="center" readingOrder="1" wrapText="1"/>
      <protection locked="0"/>
    </xf>
    <xf numFmtId="164" fontId="10" fillId="0" borderId="0" xfId="2" applyFill="1" applyBorder="1" applyAlignment="1" applyProtection="1">
      <alignment horizontal="center" vertical="center" readingOrder="1" wrapText="1"/>
      <protection locked="0"/>
    </xf>
    <xf numFmtId="164" fontId="10" fillId="0" borderId="9" xfId="2" applyFill="1" applyBorder="1" applyAlignment="1" applyProtection="1">
      <alignment horizontal="center" vertical="center" readingOrder="1" wrapText="1"/>
      <protection locked="0"/>
    </xf>
    <xf numFmtId="164" fontId="10" fillId="0" borderId="13" xfId="2" applyFill="1" applyBorder="1" applyAlignment="1" applyProtection="1">
      <alignment horizontal="center" vertical="center" readingOrder="1" wrapText="1"/>
      <protection locked="0"/>
    </xf>
    <xf numFmtId="164" fontId="10" fillId="0" borderId="15" xfId="2" applyFill="1" applyBorder="1" applyAlignment="1" applyProtection="1">
      <alignment horizontal="center" vertical="center" readingOrder="1" wrapText="1"/>
      <protection locked="0"/>
    </xf>
    <xf numFmtId="164" fontId="10" fillId="0" borderId="14" xfId="2" applyFill="1" applyBorder="1" applyAlignment="1" applyProtection="1">
      <alignment horizontal="center" vertical="center" readingOrder="1" wrapText="1"/>
      <protection locked="0"/>
    </xf>
    <xf numFmtId="164" fontId="10" fillId="0" borderId="10" xfId="2" applyFill="1" applyBorder="1" applyAlignment="1" applyProtection="1">
      <alignment horizontal="center" vertical="center" readingOrder="1" wrapText="1"/>
      <protection locked="0"/>
    </xf>
    <xf numFmtId="164" fontId="10" fillId="0" borderId="11" xfId="2" applyFill="1" applyBorder="1" applyAlignment="1" applyProtection="1">
      <alignment horizontal="center" vertical="center" readingOrder="1" wrapText="1"/>
      <protection locked="0"/>
    </xf>
    <xf numFmtId="164" fontId="10" fillId="0" borderId="12" xfId="2" applyFill="1" applyBorder="1" applyAlignment="1" applyProtection="1">
      <alignment horizontal="center" vertical="center" readingOrder="1" wrapText="1"/>
      <protection locked="0"/>
    </xf>
  </cellXfs>
  <cellStyles count="57">
    <cellStyle name="20% - Accent1" xfId="33" builtinId="30"/>
    <cellStyle name="20% - Accent2" xfId="37" builtinId="34"/>
    <cellStyle name="20% - Accent3" xfId="41" builtinId="38"/>
    <cellStyle name="20% - Accent4" xfId="45" builtinId="42"/>
    <cellStyle name="20% - Accent5" xfId="49" builtinId="46"/>
    <cellStyle name="20% - Accent6" xfId="53" builtinId="50"/>
    <cellStyle name="40% - Accent1" xfId="34" builtinId="31"/>
    <cellStyle name="40% - Accent2" xfId="38" builtinId="35"/>
    <cellStyle name="40% - Accent3" xfId="42" builtinId="39"/>
    <cellStyle name="40% - Accent4" xfId="46" builtinId="43"/>
    <cellStyle name="40% - Accent5" xfId="50" builtinId="47"/>
    <cellStyle name="40% - Accent6" xfId="54" builtinId="51"/>
    <cellStyle name="60% - Accent1" xfId="35" builtinId="32"/>
    <cellStyle name="60% - Accent2" xfId="39" builtinId="36"/>
    <cellStyle name="60% - Accent3" xfId="43" builtinId="40"/>
    <cellStyle name="60% - Accent4" xfId="47" builtinId="44"/>
    <cellStyle name="60% - Accent5" xfId="51" builtinId="48"/>
    <cellStyle name="60% - Accent6" xfId="55" builtinId="52"/>
    <cellStyle name="Accent1" xfId="32" builtinId="29"/>
    <cellStyle name="Accent2" xfId="36" builtinId="33"/>
    <cellStyle name="Accent3" xfId="40" builtinId="37"/>
    <cellStyle name="Accent4" xfId="44" builtinId="41"/>
    <cellStyle name="Accent5" xfId="48" builtinId="45"/>
    <cellStyle name="Accent6" xfId="52" builtinId="49"/>
    <cellStyle name="Bad" xfId="30" builtinId="27"/>
    <cellStyle name="Calculation" xfId="25" builtinId="22"/>
    <cellStyle name="Check Cell" xfId="26" builtinId="23"/>
    <cellStyle name="Comma" xfId="3" builtinId="3"/>
    <cellStyle name="Comma[0]" xfId="12" builtinId="6"/>
    <cellStyle name="Comment" xfId="16" builtinId="10"/>
    <cellStyle name="Currency" xfId="10" builtinId="4"/>
    <cellStyle name="Currency[0]" xfId="13" builtinId="7"/>
    <cellStyle name="Explanatory Text" xfId="56" builtinId="53"/>
    <cellStyle name="Followed Hyperlink" xfId="15" builtinId="9" hidden="1"/>
    <cellStyle name="Good" xfId="29" builtinId="26"/>
    <cellStyle name="Hyperlink" xfId="14" builtinId="8" hidden="1"/>
    <cellStyle name="Input" xfId="23" builtinId="20"/>
    <cellStyle name="Linked Cell" xfId="27" builtinId="24"/>
    <cellStyle name="Neutral" xfId="31" builtinId="28"/>
    <cellStyle name="Normal" xfId="0" builtinId="0"/>
    <cellStyle name="Output" xfId="24" builtinId="21"/>
    <cellStyle name="Percentage" xfId="11" builtinId="5"/>
    <cellStyle name="Title" xfId="18" builtinId="15"/>
    <cellStyle name="Title 1" xfId="19" builtinId="16"/>
    <cellStyle name="Title 2" xfId="20" builtinId="17"/>
    <cellStyle name="Title 3" xfId="21" builtinId="18"/>
    <cellStyle name="Title 4" xfId="22" builtinId="19"/>
    <cellStyle name="Total" xfId="28" builtinId="25"/>
    <cellStyle name="Warning Text" xfId="17" builtinId="11"/>
    <cellStyle name="Comma 10" xfId="6"/>
    <cellStyle name="Comma 13" xfId="7"/>
    <cellStyle name="Comma 2 2" xfId="2"/>
    <cellStyle name="Normal 2" xfId="8"/>
    <cellStyle name="Normal 2 2 2 2 2 3 2" xfId="9"/>
    <cellStyle name="Normal 3" xfId="5"/>
    <cellStyle name="Normal 6 3" xfId="1"/>
    <cellStyle name="Normal 6 3 2" xfId="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workbookViewId="0">
      <selection activeCell="A14" sqref="A14"/>
    </sheetView>
  </sheetViews>
  <sheetFormatPr defaultRowHeight="15.000000"/>
  <cols>
    <col min="1" max="1" width="43.43356977" customWidth="1" outlineLevel="0"/>
    <col min="2" max="2" width="14.14785753" customWidth="1" outlineLevel="0"/>
    <col min="3" max="4" width="10.57642828" customWidth="1" outlineLevel="0"/>
    <col min="6" max="6" width="10.57642828" customWidth="1" outlineLevel="0"/>
    <col min="7" max="7" width="13.86214243" customWidth="1" outlineLevel="0"/>
    <col min="8" max="8" width="15.14785753" customWidth="1" outlineLevel="0"/>
    <col min="9" max="9" width="12.86214243" customWidth="1" outlineLevel="0"/>
  </cols>
  <sheetData>
    <row r="2" spans="1:9" ht="21.000000">
      <c r="A2" s="3" t="s">
        <v>14</v>
      </c>
      <c r="B2" s="3"/>
      <c r="C2" s="3"/>
      <c r="D2" s="3"/>
      <c r="E2" s="3"/>
      <c r="F2" s="3"/>
      <c r="G2" s="3"/>
      <c r="H2" s="3"/>
      <c r="I2" s="3"/>
    </row>
    <row r="3" spans="1:9" s="9" customFormat="1">
      <c r="A3" s="96" t="s">
        <v>0</v>
      </c>
      <c r="B3" s="11" t="s">
        <v>1</v>
      </c>
      <c r="C3" s="92" t="s">
        <v>2</v>
      </c>
      <c r="D3" s="92"/>
      <c r="E3" s="92" t="s">
        <v>3</v>
      </c>
      <c r="F3" s="11" t="s">
        <v>12</v>
      </c>
      <c r="G3" s="11" t="s">
        <v>4</v>
      </c>
      <c r="H3" s="11" t="s">
        <v>13</v>
      </c>
      <c r="I3" s="11" t="s">
        <v>5</v>
      </c>
    </row>
    <row r="4" spans="1:9" s="9" customFormat="1" ht="30.000000">
      <c r="A4" s="96"/>
      <c r="B4" s="11"/>
      <c r="C4" s="11" t="s">
        <v>16</v>
      </c>
      <c r="D4" s="11" t="s">
        <v>17</v>
      </c>
      <c r="E4" s="92"/>
      <c r="F4" s="11"/>
      <c r="G4" s="11"/>
      <c r="H4" s="11"/>
      <c r="I4" s="11"/>
    </row>
    <row r="5" spans="1:9">
      <c r="A5" s="12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 t="s">
        <v>19</v>
      </c>
      <c r="H5" s="4">
        <v>7</v>
      </c>
      <c r="I5" s="4" t="s">
        <v>20</v>
      </c>
    </row>
    <row r="6" spans="1:9">
      <c r="A6" s="1" t="s">
        <v>6</v>
      </c>
      <c r="B6" s="5"/>
      <c r="C6" s="5"/>
      <c r="D6" s="5"/>
      <c r="E6" s="13"/>
      <c r="F6" s="13"/>
      <c r="G6" s="5">
        <f>SUM(B6:E6)-F6</f>
        <v>0</v>
      </c>
      <c r="H6" s="5"/>
      <c r="I6" s="6" t="e">
        <f>H6/G6%</f>
        <v>#DIV/0!</v>
      </c>
    </row>
    <row r="7" spans="1:9">
      <c r="A7" s="1" t="s">
        <v>7</v>
      </c>
      <c r="B7" s="5"/>
      <c r="C7" s="5"/>
      <c r="D7" s="5"/>
      <c r="E7" s="13"/>
      <c r="F7" s="13"/>
      <c r="G7" s="5">
        <f>SUM(B7:E7)-F7</f>
        <v>0</v>
      </c>
      <c r="H7" s="5"/>
      <c r="I7" s="6" t="e">
        <f>H7/G7%</f>
        <v>#DIV/0!</v>
      </c>
    </row>
    <row r="8" spans="1:9">
      <c r="A8" s="1" t="s">
        <v>8</v>
      </c>
      <c r="B8" s="5"/>
      <c r="C8" s="5"/>
      <c r="D8" s="6"/>
      <c r="E8" s="13"/>
      <c r="F8" s="13"/>
      <c r="G8" s="5">
        <f>SUM(B8:E8)-F8</f>
        <v>0</v>
      </c>
      <c r="H8" s="5"/>
      <c r="I8" s="6" t="e">
        <f>H8/G8%</f>
        <v>#DIV/0!</v>
      </c>
    </row>
    <row r="9" spans="1:9">
      <c r="A9" s="1" t="s">
        <v>9</v>
      </c>
      <c r="B9" s="5"/>
      <c r="C9" s="5"/>
      <c r="D9" s="5"/>
      <c r="E9" s="13"/>
      <c r="F9" s="13"/>
      <c r="G9" s="5">
        <f>SUM(B9:E9)-F9</f>
        <v>0</v>
      </c>
      <c r="H9" s="5"/>
      <c r="I9" s="6" t="e">
        <f>H9/G9%</f>
        <v>#DIV/0!</v>
      </c>
    </row>
    <row r="10" spans="1:9">
      <c r="A10" s="1" t="s">
        <v>10</v>
      </c>
      <c r="B10" s="5"/>
      <c r="C10" s="5"/>
      <c r="D10" s="5"/>
      <c r="E10" s="13"/>
      <c r="F10" s="13"/>
      <c r="G10" s="5">
        <f>SUM(B10:E10)-F10</f>
        <v>0</v>
      </c>
      <c r="H10" s="5"/>
      <c r="I10" s="6" t="e">
        <f>H10/G10%</f>
        <v>#DIV/0!</v>
      </c>
    </row>
    <row r="11" spans="1:9" ht="21.000000">
      <c r="A11" s="3" t="s">
        <v>11</v>
      </c>
      <c r="B11" s="7">
        <f>SUM(B6:B10)</f>
        <v>0</v>
      </c>
      <c r="C11" s="8">
        <f>SUM(C6:C10)</f>
        <v>0</v>
      </c>
      <c r="D11" s="8">
        <f>SUM(D6:D10)</f>
        <v>0</v>
      </c>
      <c r="E11" s="7">
        <f>SUM(E6:E10)</f>
        <v>0</v>
      </c>
      <c r="F11" s="7">
        <f>SUM(F6:F10)</f>
        <v>0</v>
      </c>
      <c r="G11" s="8">
        <f>SUM(B11:E11)</f>
        <v>0</v>
      </c>
      <c r="H11" s="7">
        <f>SUM(H6:H10)</f>
        <v>0</v>
      </c>
      <c r="I11" s="8" t="e">
        <f>H11/G11%</f>
        <v>#DIV/0!</v>
      </c>
    </row>
    <row r="13" spans="1:9">
      <c r="A13" s="2" t="s">
        <v>15</v>
      </c>
    </row>
    <row r="14" spans="1:9">
      <c r="G14" s="95"/>
      <c r="H14" s="95"/>
      <c r="I14" s="95"/>
    </row>
    <row r="15" spans="1:9">
      <c r="G15" s="95"/>
      <c r="H15" s="95"/>
      <c r="I15" s="95"/>
    </row>
    <row r="16" spans="1:9">
      <c r="G16" s="95"/>
      <c r="H16" s="95"/>
      <c r="I16" s="95"/>
    </row>
    <row r="17" spans="7:9">
      <c r="G17" s="10"/>
      <c r="H17" s="94"/>
      <c r="I17" s="94"/>
    </row>
    <row r="18" spans="7:9" ht="46.500000" customHeight="1">
      <c r="G18" s="10" t="s">
        <v>18</v>
      </c>
      <c r="H18" s="93"/>
      <c r="I18" s="93"/>
    </row>
  </sheetData>
  <mergeCells count="12">
    <mergeCell ref="A2:I2"/>
    <mergeCell ref="A3:A4"/>
    <mergeCell ref="B3:B4"/>
    <mergeCell ref="C3:D3"/>
    <mergeCell ref="E3:E4"/>
    <mergeCell ref="F3:F4"/>
    <mergeCell ref="G3:G4"/>
    <mergeCell ref="H3:H4"/>
    <mergeCell ref="I3:I4"/>
    <mergeCell ref="G14:I16"/>
    <mergeCell ref="H17:I17"/>
    <mergeCell ref="H18:I18"/>
  </mergeCells>
  <phoneticPr fontId="1" type="noConversion"/>
  <printOptions horizontalCentered="1"/>
  <pageMargins left="0.31" right="0.31" top="0.75" bottom="0.75" header="0.31" footer="0.31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1"/>
  <sheetViews>
    <sheetView showGridLines="0" tabSelected="1" zoomScale="85" zoomScaleNormal="85" workbookViewId="0">
      <pane ySplit="9" topLeftCell="A10" activePane="bottomLeft" state="frozen"/>
      <selection pane="bottomLeft" activeCell="R11" sqref="R11"/>
    </sheetView>
  </sheetViews>
  <sheetFormatPr defaultRowHeight="15.000000"/>
  <cols>
    <col min="1" max="1" style="36" width="10.86214243" customWidth="1" outlineLevel="0"/>
    <col min="2" max="2" style="14" width="55.29071317" customWidth="1" outlineLevel="0"/>
    <col min="3" max="3" style="37" width="17.29071508" customWidth="1" outlineLevel="0"/>
    <col min="4" max="4" style="37" width="18.43357168" customWidth="1" outlineLevel="0"/>
    <col min="5" max="5" style="37" width="16.71928488" customWidth="1" outlineLevel="0"/>
    <col min="6" max="6" style="37" width="17.29071508" customWidth="1" outlineLevel="0"/>
    <col min="7" max="7" style="37" width="18.43357168" customWidth="1" outlineLevel="0"/>
    <col min="8" max="8" style="37" width="10.86214243" customWidth="1" outlineLevel="0"/>
    <col min="9" max="16384" style="14" width="9.14785753" customWidth="1" outlineLevel="0"/>
  </cols>
  <sheetData>
    <row r="1" spans="1:8" ht="31.500000" customHeight="1">
      <c r="A1" s="98" t="s">
        <v>70</v>
      </c>
      <c r="B1" s="98"/>
      <c r="C1" s="98"/>
      <c r="D1" s="98"/>
      <c r="E1" s="98"/>
      <c r="F1" s="98"/>
      <c r="G1" s="98"/>
      <c r="H1" s="98"/>
    </row>
    <row r="2" spans="1:8">
      <c r="A2" s="98" t="s">
        <v>71</v>
      </c>
      <c r="B2" s="98"/>
      <c r="C2" s="98"/>
      <c r="D2" s="98"/>
      <c r="E2" s="98"/>
      <c r="F2" s="98"/>
      <c r="G2" s="98"/>
      <c r="H2" s="98"/>
    </row>
    <row r="3" spans="1:8" ht="17.250000" customHeight="1">
      <c r="A3" s="98" t="s">
        <v>325</v>
      </c>
      <c r="B3" s="98"/>
      <c r="C3" s="98"/>
      <c r="D3" s="98"/>
      <c r="E3" s="98"/>
      <c r="F3" s="98"/>
      <c r="G3" s="98"/>
      <c r="H3" s="98"/>
    </row>
    <row r="4" spans="1:8">
      <c r="A4" s="98" t="s">
        <v>339</v>
      </c>
      <c r="B4" s="98"/>
      <c r="C4" s="98"/>
      <c r="D4" s="98"/>
      <c r="E4" s="98"/>
      <c r="F4" s="98"/>
      <c r="G4" s="98"/>
      <c r="H4" s="98"/>
    </row>
    <row r="5" spans="1:8">
      <c r="A5" s="15"/>
      <c r="B5" s="16"/>
      <c r="C5" s="17"/>
      <c r="D5" s="17"/>
      <c r="E5" s="17"/>
      <c r="F5" s="17"/>
      <c r="G5" s="99" t="s">
        <v>72</v>
      </c>
      <c r="H5" s="99"/>
    </row>
    <row r="6" spans="1:8" ht="33.750000" customHeight="1">
      <c r="A6" s="39" t="s">
        <v>73</v>
      </c>
      <c r="B6" s="39" t="s">
        <v>74</v>
      </c>
      <c r="C6" s="100" t="s">
        <v>75</v>
      </c>
      <c r="D6" s="100"/>
      <c r="E6" s="100"/>
      <c r="F6" s="100" t="s">
        <v>76</v>
      </c>
      <c r="G6" s="100"/>
      <c r="H6" s="100"/>
    </row>
    <row r="7" spans="1:8">
      <c r="A7" s="39"/>
      <c r="B7" s="39"/>
      <c r="C7" s="97" t="s">
        <v>77</v>
      </c>
      <c r="D7" s="97"/>
      <c r="E7" s="97"/>
      <c r="F7" s="97" t="s">
        <v>77</v>
      </c>
      <c r="G7" s="97"/>
      <c r="H7" s="97"/>
    </row>
    <row r="8" spans="1:8" ht="103.500000" customHeight="1">
      <c r="A8" s="39"/>
      <c r="B8" s="39"/>
      <c r="C8" s="18" t="s">
        <v>78</v>
      </c>
      <c r="D8" s="18" t="s">
        <v>79</v>
      </c>
      <c r="E8" s="18" t="s">
        <v>80</v>
      </c>
      <c r="F8" s="18" t="s">
        <v>78</v>
      </c>
      <c r="G8" s="18" t="s">
        <v>79</v>
      </c>
      <c r="H8" s="18" t="s">
        <v>80</v>
      </c>
    </row>
    <row r="9" spans="1:8" ht="43.200000">
      <c r="A9" s="39" t="s">
        <v>81</v>
      </c>
      <c r="B9" s="19" t="s">
        <v>63</v>
      </c>
      <c r="C9" s="85">
        <f>+C10+C80+C114+C164+C196</f>
        <v>0</v>
      </c>
      <c r="D9" s="85">
        <f>+D10+D80+D114+D164+D196</f>
        <v>0</v>
      </c>
      <c r="E9" s="20" t="e">
        <f>+(C9-D9)/C9</f>
        <v>#DIV/0!</v>
      </c>
      <c r="F9" s="85">
        <f>+F10+F80+F114+F164+F196</f>
        <v>0</v>
      </c>
      <c r="G9" s="85">
        <f>+G10+G80+G114+G164+G196</f>
        <v>0</v>
      </c>
      <c r="H9" s="20" t="e">
        <f>+(F9-G9)/F9</f>
        <v>#DIV/0!</v>
      </c>
    </row>
    <row r="10" spans="1:8" ht="33.750000" customHeight="1">
      <c r="A10" s="21" t="s">
        <v>82</v>
      </c>
      <c r="B10" s="22" t="s">
        <v>83</v>
      </c>
      <c r="C10" s="86">
        <f>C11+C30+C33+C45+C49+C57+C68+C79</f>
        <v>0</v>
      </c>
      <c r="D10" s="86">
        <f>D11+D30+D33+D45+D49+D57+D68+D79</f>
        <v>0</v>
      </c>
      <c r="E10" s="20" t="e">
        <f>+(C10-D10)/C10</f>
        <v>#DIV/0!</v>
      </c>
      <c r="F10" s="86">
        <f>F11+F30+F33+F45+F49+F57+F68+F79</f>
        <v>0</v>
      </c>
      <c r="G10" s="86">
        <f>G11+G30+G33+G45+G49+G57+G68+G79</f>
        <v>0</v>
      </c>
      <c r="H10" s="20" t="e">
        <f>+(F10-G10)/F10</f>
        <v>#DIV/0!</v>
      </c>
    </row>
    <row r="11" spans="1:8" ht="32.250000" customHeight="1">
      <c r="A11" s="23"/>
      <c r="B11" s="24" t="s">
        <v>84</v>
      </c>
      <c r="C11" s="87">
        <f>SUM(C12:C29)</f>
        <v>0</v>
      </c>
      <c r="D11" s="87">
        <f>SUM(D12:D29)</f>
        <v>0</v>
      </c>
      <c r="E11" s="20" t="e">
        <f>+(C11-D11)/C11</f>
        <v>#DIV/0!</v>
      </c>
      <c r="F11" s="87">
        <f>SUM(F12:F29)</f>
        <v>0</v>
      </c>
      <c r="G11" s="87">
        <f>SUM(G12:G29)</f>
        <v>0</v>
      </c>
      <c r="H11" s="20" t="e">
        <f>+(F11-G11)/F11</f>
        <v>#DIV/0!</v>
      </c>
    </row>
    <row r="12" spans="1:8" ht="27.750000" customHeight="1">
      <c r="A12" s="25">
        <v>1</v>
      </c>
      <c r="B12" s="26" t="s">
        <v>85</v>
      </c>
      <c r="C12" s="88"/>
      <c r="D12" s="88"/>
      <c r="E12" s="20" t="e">
        <f>+(C12-D12)/C12</f>
        <v>#DIV/0!</v>
      </c>
      <c r="F12" s="88"/>
      <c r="G12" s="88"/>
      <c r="H12" s="20" t="e">
        <f>+(F12-G12)/F12</f>
        <v>#DIV/0!</v>
      </c>
    </row>
    <row r="13" spans="1:8" ht="28.800000">
      <c r="A13" s="25">
        <v>2</v>
      </c>
      <c r="B13" s="26" t="s">
        <v>86</v>
      </c>
      <c r="C13" s="88"/>
      <c r="D13" s="88"/>
      <c r="E13" s="20" t="e">
        <f>+(C13-D13)/C13</f>
        <v>#DIV/0!</v>
      </c>
      <c r="F13" s="88"/>
      <c r="G13" s="88"/>
      <c r="H13" s="20" t="e">
        <f>+(F13-G13)/F13</f>
        <v>#DIV/0!</v>
      </c>
    </row>
    <row r="14" spans="1:8" ht="30.750000" customHeight="1">
      <c r="A14" s="25">
        <v>3</v>
      </c>
      <c r="B14" s="26" t="s">
        <v>87</v>
      </c>
      <c r="C14" s="88"/>
      <c r="D14" s="88"/>
      <c r="E14" s="20" t="e">
        <f>+(C14-D14)/C14</f>
        <v>#DIV/0!</v>
      </c>
      <c r="F14" s="88"/>
      <c r="G14" s="88"/>
      <c r="H14" s="20" t="e">
        <f>+(F14-G14)/F14</f>
        <v>#DIV/0!</v>
      </c>
    </row>
    <row r="15" spans="1:8" ht="28.800000">
      <c r="A15" s="25">
        <v>4</v>
      </c>
      <c r="B15" s="26" t="s">
        <v>88</v>
      </c>
      <c r="C15" s="88"/>
      <c r="D15" s="88"/>
      <c r="E15" s="20" t="e">
        <f>+(C15-D15)/C15</f>
        <v>#DIV/0!</v>
      </c>
      <c r="F15" s="88"/>
      <c r="G15" s="88"/>
      <c r="H15" s="20" t="e">
        <f>+(F15-G15)/F15</f>
        <v>#DIV/0!</v>
      </c>
    </row>
    <row r="16" spans="1:8" ht="28.800000">
      <c r="A16" s="25">
        <v>5</v>
      </c>
      <c r="B16" s="26" t="s">
        <v>89</v>
      </c>
      <c r="C16" s="88"/>
      <c r="D16" s="88"/>
      <c r="E16" s="20" t="e">
        <f>+(C16-D16)/C16</f>
        <v>#DIV/0!</v>
      </c>
      <c r="F16" s="88"/>
      <c r="G16" s="88"/>
      <c r="H16" s="20" t="e">
        <f>+(F16-G16)/F16</f>
        <v>#DIV/0!</v>
      </c>
    </row>
    <row r="17" spans="1:8" ht="28.800000">
      <c r="A17" s="25">
        <v>6</v>
      </c>
      <c r="B17" s="26" t="s">
        <v>90</v>
      </c>
      <c r="C17" s="88"/>
      <c r="D17" s="88"/>
      <c r="E17" s="20" t="e">
        <f>+(C17-D17)/C17</f>
        <v>#DIV/0!</v>
      </c>
      <c r="F17" s="88"/>
      <c r="G17" s="88"/>
      <c r="H17" s="20" t="e">
        <f>+(F17-G17)/F17</f>
        <v>#DIV/0!</v>
      </c>
    </row>
    <row r="18" spans="1:8">
      <c r="A18" s="25">
        <v>7</v>
      </c>
      <c r="B18" s="26" t="s">
        <v>91</v>
      </c>
      <c r="C18" s="88"/>
      <c r="D18" s="88"/>
      <c r="E18" s="20" t="e">
        <f>+(C18-D18)/C18</f>
        <v>#DIV/0!</v>
      </c>
      <c r="F18" s="88"/>
      <c r="G18" s="88"/>
      <c r="H18" s="20" t="e">
        <f>+(F18-G18)/F18</f>
        <v>#DIV/0!</v>
      </c>
    </row>
    <row r="19" spans="1:8">
      <c r="A19" s="25">
        <v>8</v>
      </c>
      <c r="B19" s="26" t="s">
        <v>92</v>
      </c>
      <c r="C19" s="88"/>
      <c r="D19" s="88"/>
      <c r="E19" s="20" t="e">
        <f>+(C19-D19)/C19</f>
        <v>#DIV/0!</v>
      </c>
      <c r="F19" s="88"/>
      <c r="G19" s="88"/>
      <c r="H19" s="20" t="e">
        <f>+(F19-G19)/F19</f>
        <v>#DIV/0!</v>
      </c>
    </row>
    <row r="20" spans="1:8">
      <c r="A20" s="25">
        <v>9</v>
      </c>
      <c r="B20" s="27" t="s">
        <v>93</v>
      </c>
      <c r="C20" s="88"/>
      <c r="D20" s="88"/>
      <c r="E20" s="20" t="e">
        <f>+(C20-D20)/C20</f>
        <v>#DIV/0!</v>
      </c>
      <c r="F20" s="88"/>
      <c r="G20" s="88"/>
      <c r="H20" s="20" t="e">
        <f>+(F20-G20)/F20</f>
        <v>#DIV/0!</v>
      </c>
    </row>
    <row r="21" spans="1:8">
      <c r="A21" s="25">
        <v>10</v>
      </c>
      <c r="B21" s="26" t="s">
        <v>94</v>
      </c>
      <c r="C21" s="88"/>
      <c r="D21" s="88"/>
      <c r="E21" s="20" t="e">
        <f>+(C21-D21)/C21</f>
        <v>#DIV/0!</v>
      </c>
      <c r="F21" s="88"/>
      <c r="G21" s="88"/>
      <c r="H21" s="20" t="e">
        <f>+(F21-G21)/F21</f>
        <v>#DIV/0!</v>
      </c>
    </row>
    <row r="22" spans="1:8">
      <c r="A22" s="25">
        <v>11</v>
      </c>
      <c r="B22" s="26" t="s">
        <v>95</v>
      </c>
      <c r="C22" s="88"/>
      <c r="D22" s="88"/>
      <c r="E22" s="20" t="e">
        <f>+(C22-D22)/C22</f>
        <v>#DIV/0!</v>
      </c>
      <c r="F22" s="88"/>
      <c r="G22" s="88"/>
      <c r="H22" s="20" t="e">
        <f>+(F22-G22)/F22</f>
        <v>#DIV/0!</v>
      </c>
    </row>
    <row r="23" spans="1:8">
      <c r="A23" s="25">
        <v>12</v>
      </c>
      <c r="B23" s="26" t="s">
        <v>96</v>
      </c>
      <c r="C23" s="88"/>
      <c r="D23" s="88"/>
      <c r="E23" s="20" t="e">
        <f>+(C23-D23)/C23</f>
        <v>#DIV/0!</v>
      </c>
      <c r="F23" s="88"/>
      <c r="G23" s="88"/>
      <c r="H23" s="20" t="e">
        <f>+(F23-G23)/F23</f>
        <v>#DIV/0!</v>
      </c>
    </row>
    <row r="24" spans="1:8">
      <c r="A24" s="25">
        <v>13</v>
      </c>
      <c r="B24" s="27" t="s">
        <v>97</v>
      </c>
      <c r="C24" s="88"/>
      <c r="D24" s="88"/>
      <c r="E24" s="20" t="e">
        <f>+(C24-D24)/C24</f>
        <v>#DIV/0!</v>
      </c>
      <c r="F24" s="88"/>
      <c r="G24" s="88"/>
      <c r="H24" s="20" t="e">
        <f>+(F24-G24)/F24</f>
        <v>#DIV/0!</v>
      </c>
    </row>
    <row r="25" spans="1:8">
      <c r="A25" s="25">
        <v>14</v>
      </c>
      <c r="B25" s="26" t="s">
        <v>98</v>
      </c>
      <c r="C25" s="88"/>
      <c r="D25" s="88"/>
      <c r="E25" s="20" t="e">
        <f>+(C25-D25)/C25</f>
        <v>#DIV/0!</v>
      </c>
      <c r="F25" s="88"/>
      <c r="G25" s="88"/>
      <c r="H25" s="20" t="e">
        <f>+(F25-G25)/F25</f>
        <v>#DIV/0!</v>
      </c>
    </row>
    <row r="26" spans="1:8">
      <c r="A26" s="25">
        <v>15</v>
      </c>
      <c r="B26" s="26" t="s">
        <v>99</v>
      </c>
      <c r="C26" s="88"/>
      <c r="D26" s="88"/>
      <c r="E26" s="20" t="e">
        <f>+(C26-D26)/C26</f>
        <v>#DIV/0!</v>
      </c>
      <c r="F26" s="88"/>
      <c r="G26" s="88"/>
      <c r="H26" s="20" t="e">
        <f>+(F26-G26)/F26</f>
        <v>#DIV/0!</v>
      </c>
    </row>
    <row r="27" spans="1:8" ht="28.800000">
      <c r="A27" s="25">
        <v>16</v>
      </c>
      <c r="B27" s="26" t="s">
        <v>100</v>
      </c>
      <c r="C27" s="88"/>
      <c r="D27" s="88"/>
      <c r="E27" s="20" t="e">
        <f>+(C27-D27)/C27</f>
        <v>#DIV/0!</v>
      </c>
      <c r="F27" s="88"/>
      <c r="G27" s="88"/>
      <c r="H27" s="20" t="e">
        <f>+(F27-G27)/F27</f>
        <v>#DIV/0!</v>
      </c>
    </row>
    <row r="28" spans="1:8">
      <c r="A28" s="25">
        <v>17</v>
      </c>
      <c r="B28" s="26" t="s">
        <v>101</v>
      </c>
      <c r="C28" s="88"/>
      <c r="D28" s="88"/>
      <c r="E28" s="20" t="e">
        <f>+(C28-D28)/C28</f>
        <v>#DIV/0!</v>
      </c>
      <c r="F28" s="88"/>
      <c r="G28" s="88"/>
      <c r="H28" s="20" t="e">
        <f>+(F28-G28)/F28</f>
        <v>#DIV/0!</v>
      </c>
    </row>
    <row r="29" spans="1:8">
      <c r="A29" s="25">
        <v>18</v>
      </c>
      <c r="B29" s="26" t="s">
        <v>102</v>
      </c>
      <c r="C29" s="88"/>
      <c r="D29" s="88"/>
      <c r="E29" s="20" t="e">
        <f>+(C29-D29)/C29</f>
        <v>#DIV/0!</v>
      </c>
      <c r="F29" s="88"/>
      <c r="G29" s="88"/>
      <c r="H29" s="20" t="e">
        <f>+(F29-G29)/F29</f>
        <v>#DIV/0!</v>
      </c>
    </row>
    <row r="30" spans="1:8">
      <c r="A30" s="23"/>
      <c r="B30" s="28" t="s">
        <v>103</v>
      </c>
      <c r="C30" s="87">
        <f>SUM(C31:C32)</f>
        <v>0</v>
      </c>
      <c r="D30" s="87">
        <f>SUM(D31:D32)</f>
        <v>0</v>
      </c>
      <c r="E30" s="20" t="e">
        <f>+(C30-D30)/C30</f>
        <v>#DIV/0!</v>
      </c>
      <c r="F30" s="87">
        <f>SUM(F31:F32)</f>
        <v>0</v>
      </c>
      <c r="G30" s="87">
        <f>SUM(G31:G32)</f>
        <v>0</v>
      </c>
      <c r="H30" s="20" t="e">
        <f>+(F30-G30)/F30</f>
        <v>#DIV/0!</v>
      </c>
    </row>
    <row r="31" spans="1:8">
      <c r="A31" s="25">
        <v>19</v>
      </c>
      <c r="B31" s="27" t="s">
        <v>104</v>
      </c>
      <c r="C31" s="88"/>
      <c r="D31" s="88"/>
      <c r="E31" s="20" t="e">
        <f>+(C31-D31)/C31</f>
        <v>#DIV/0!</v>
      </c>
      <c r="F31" s="88"/>
      <c r="G31" s="88"/>
      <c r="H31" s="20" t="e">
        <f>+(F31-G31)/F31</f>
        <v>#DIV/0!</v>
      </c>
    </row>
    <row r="32" spans="1:8" ht="28.800000">
      <c r="A32" s="25">
        <v>20</v>
      </c>
      <c r="B32" s="27" t="s">
        <v>105</v>
      </c>
      <c r="C32" s="88"/>
      <c r="D32" s="88"/>
      <c r="E32" s="20" t="e">
        <f>+(C32-D32)/C32</f>
        <v>#DIV/0!</v>
      </c>
      <c r="F32" s="88"/>
      <c r="G32" s="88"/>
      <c r="H32" s="20" t="e">
        <f>+(F32-G32)/F32</f>
        <v>#DIV/0!</v>
      </c>
    </row>
    <row r="33" spans="1:8" ht="34.500000" customHeight="1">
      <c r="A33" s="23"/>
      <c r="B33" s="24" t="s">
        <v>106</v>
      </c>
      <c r="C33" s="87">
        <f>SUM(C34:C44)</f>
        <v>0</v>
      </c>
      <c r="D33" s="87">
        <f>SUM(D34:D44)</f>
        <v>0</v>
      </c>
      <c r="E33" s="20" t="e">
        <f>+(C33-D33)/C33</f>
        <v>#DIV/0!</v>
      </c>
      <c r="F33" s="87">
        <f>SUM(F34:F44)</f>
        <v>0</v>
      </c>
      <c r="G33" s="87">
        <f>SUM(G34:G44)</f>
        <v>0</v>
      </c>
      <c r="H33" s="20" t="e">
        <f>+(F33-G33)/F33</f>
        <v>#DIV/0!</v>
      </c>
    </row>
    <row r="34" spans="1:8" ht="32.250000" customHeight="1">
      <c r="A34" s="25">
        <v>21</v>
      </c>
      <c r="B34" s="26" t="s">
        <v>107</v>
      </c>
      <c r="C34" s="88"/>
      <c r="D34" s="88"/>
      <c r="E34" s="20" t="e">
        <f>+(C34-D34)/C34</f>
        <v>#DIV/0!</v>
      </c>
      <c r="F34" s="88"/>
      <c r="G34" s="88"/>
      <c r="H34" s="20" t="e">
        <f>+(F34-G34)/F34</f>
        <v>#DIV/0!</v>
      </c>
    </row>
    <row r="35" spans="1:8" ht="28.800000">
      <c r="A35" s="25">
        <v>22</v>
      </c>
      <c r="B35" s="26" t="s">
        <v>108</v>
      </c>
      <c r="C35" s="88"/>
      <c r="D35" s="88"/>
      <c r="E35" s="20" t="e">
        <f>+(C35-D35)/C35</f>
        <v>#DIV/0!</v>
      </c>
      <c r="F35" s="88"/>
      <c r="G35" s="88"/>
      <c r="H35" s="20" t="e">
        <f>+(F35-G35)/F35</f>
        <v>#DIV/0!</v>
      </c>
    </row>
    <row r="36" spans="1:8">
      <c r="A36" s="25">
        <v>23</v>
      </c>
      <c r="B36" s="27" t="s">
        <v>109</v>
      </c>
      <c r="C36" s="88"/>
      <c r="D36" s="88"/>
      <c r="E36" s="20" t="e">
        <f>+(C36-D36)/C36</f>
        <v>#DIV/0!</v>
      </c>
      <c r="F36" s="88"/>
      <c r="G36" s="88"/>
      <c r="H36" s="20" t="e">
        <f>+(F36-G36)/F36</f>
        <v>#DIV/0!</v>
      </c>
    </row>
    <row r="37" spans="1:8">
      <c r="A37" s="25">
        <v>24</v>
      </c>
      <c r="B37" s="27" t="s">
        <v>110</v>
      </c>
      <c r="C37" s="88"/>
      <c r="D37" s="88"/>
      <c r="E37" s="20" t="e">
        <f>+(C37-D37)/C37</f>
        <v>#DIV/0!</v>
      </c>
      <c r="F37" s="88"/>
      <c r="G37" s="88"/>
      <c r="H37" s="20" t="e">
        <f>+(F37-G37)/F37</f>
        <v>#DIV/0!</v>
      </c>
    </row>
    <row r="38" spans="1:8">
      <c r="A38" s="25">
        <v>25</v>
      </c>
      <c r="B38" s="27" t="s">
        <v>111</v>
      </c>
      <c r="C38" s="88"/>
      <c r="D38" s="88"/>
      <c r="E38" s="20" t="e">
        <f>+(C38-D38)/C38</f>
        <v>#DIV/0!</v>
      </c>
      <c r="F38" s="88"/>
      <c r="G38" s="88"/>
      <c r="H38" s="20" t="e">
        <f>+(F38-G38)/F38</f>
        <v>#DIV/0!</v>
      </c>
    </row>
    <row r="39" spans="1:8">
      <c r="A39" s="25">
        <v>26</v>
      </c>
      <c r="B39" s="27" t="s">
        <v>112</v>
      </c>
      <c r="C39" s="88"/>
      <c r="D39" s="88"/>
      <c r="E39" s="20" t="e">
        <f>+(C39-D39)/C39</f>
        <v>#DIV/0!</v>
      </c>
      <c r="F39" s="88"/>
      <c r="G39" s="88"/>
      <c r="H39" s="20" t="e">
        <f>+(F39-G39)/F39</f>
        <v>#DIV/0!</v>
      </c>
    </row>
    <row r="40" spans="1:8">
      <c r="A40" s="25">
        <v>27</v>
      </c>
      <c r="B40" s="27" t="s">
        <v>113</v>
      </c>
      <c r="C40" s="88"/>
      <c r="D40" s="88"/>
      <c r="E40" s="20" t="e">
        <f>+(C40-D40)/C40</f>
        <v>#DIV/0!</v>
      </c>
      <c r="F40" s="88"/>
      <c r="G40" s="88"/>
      <c r="H40" s="20" t="e">
        <f>+(F40-G40)/F40</f>
        <v>#DIV/0!</v>
      </c>
    </row>
    <row r="41" spans="1:8" ht="28.800000">
      <c r="A41" s="25">
        <v>28</v>
      </c>
      <c r="B41" s="26" t="s">
        <v>88</v>
      </c>
      <c r="C41" s="88"/>
      <c r="D41" s="88"/>
      <c r="E41" s="20" t="e">
        <f>+(C41-D41)/C41</f>
        <v>#DIV/0!</v>
      </c>
      <c r="F41" s="88"/>
      <c r="G41" s="88"/>
      <c r="H41" s="20" t="e">
        <f>+(F41-G41)/F41</f>
        <v>#DIV/0!</v>
      </c>
    </row>
    <row r="42" spans="1:8" ht="28.800000">
      <c r="A42" s="25">
        <v>29</v>
      </c>
      <c r="B42" s="26" t="s">
        <v>89</v>
      </c>
      <c r="C42" s="88"/>
      <c r="D42" s="88"/>
      <c r="E42" s="20" t="e">
        <f>+(C42-D42)/C42</f>
        <v>#DIV/0!</v>
      </c>
      <c r="F42" s="88"/>
      <c r="G42" s="88"/>
      <c r="H42" s="20" t="e">
        <f>+(F42-G42)/F42</f>
        <v>#DIV/0!</v>
      </c>
    </row>
    <row r="43" spans="1:8" ht="29.250000" customHeight="1">
      <c r="A43" s="25">
        <v>30</v>
      </c>
      <c r="B43" s="26" t="s">
        <v>114</v>
      </c>
      <c r="C43" s="88"/>
      <c r="D43" s="88"/>
      <c r="E43" s="20" t="e">
        <f>+(C43-D43)/C43</f>
        <v>#DIV/0!</v>
      </c>
      <c r="F43" s="88"/>
      <c r="G43" s="88"/>
      <c r="H43" s="20" t="e">
        <f>+(F43-G43)/F43</f>
        <v>#DIV/0!</v>
      </c>
    </row>
    <row r="44" spans="1:8" ht="21.750000" customHeight="1">
      <c r="A44" s="25">
        <v>31</v>
      </c>
      <c r="B44" s="26" t="s">
        <v>102</v>
      </c>
      <c r="C44" s="88"/>
      <c r="D44" s="88"/>
      <c r="E44" s="20" t="e">
        <f>+(C44-D44)/C44</f>
        <v>#DIV/0!</v>
      </c>
      <c r="F44" s="88"/>
      <c r="G44" s="88"/>
      <c r="H44" s="20" t="e">
        <f>+(F44-G44)/F44</f>
        <v>#DIV/0!</v>
      </c>
    </row>
    <row r="45" spans="1:8">
      <c r="A45" s="23"/>
      <c r="B45" s="24" t="s">
        <v>115</v>
      </c>
      <c r="C45" s="87">
        <f>SUM(C46:C48)</f>
        <v>0</v>
      </c>
      <c r="D45" s="87">
        <f>SUM(D46:D48)</f>
        <v>0</v>
      </c>
      <c r="E45" s="20" t="e">
        <f>+(C45-D45)/C45</f>
        <v>#DIV/0!</v>
      </c>
      <c r="F45" s="87">
        <f>SUM(F46:F48)</f>
        <v>0</v>
      </c>
      <c r="G45" s="87">
        <f>SUM(G46:G48)</f>
        <v>0</v>
      </c>
      <c r="H45" s="20" t="e">
        <f>+(F45-G45)/F45</f>
        <v>#DIV/0!</v>
      </c>
    </row>
    <row r="46" spans="1:8" ht="28.800000">
      <c r="A46" s="25">
        <v>32</v>
      </c>
      <c r="B46" s="27" t="s">
        <v>116</v>
      </c>
      <c r="C46" s="88"/>
      <c r="D46" s="88"/>
      <c r="E46" s="20" t="e">
        <f>+(C46-D46)/C46</f>
        <v>#DIV/0!</v>
      </c>
      <c r="F46" s="88"/>
      <c r="G46" s="88"/>
      <c r="H46" s="20" t="e">
        <f>+(F46-G46)/F46</f>
        <v>#DIV/0!</v>
      </c>
    </row>
    <row r="47" spans="1:8">
      <c r="A47" s="25">
        <v>33</v>
      </c>
      <c r="B47" s="27" t="s">
        <v>117</v>
      </c>
      <c r="C47" s="88"/>
      <c r="D47" s="88"/>
      <c r="E47" s="20" t="e">
        <f>+(C47-D47)/C47</f>
        <v>#DIV/0!</v>
      </c>
      <c r="F47" s="88"/>
      <c r="G47" s="88"/>
      <c r="H47" s="20" t="e">
        <f>+(F47-G47)/F47</f>
        <v>#DIV/0!</v>
      </c>
    </row>
    <row r="48" spans="1:8">
      <c r="A48" s="25">
        <v>34</v>
      </c>
      <c r="B48" s="27" t="s">
        <v>118</v>
      </c>
      <c r="C48" s="88"/>
      <c r="D48" s="88"/>
      <c r="E48" s="20" t="e">
        <f>+(C48-D48)/C48</f>
        <v>#DIV/0!</v>
      </c>
      <c r="F48" s="88"/>
      <c r="G48" s="88"/>
      <c r="H48" s="20" t="e">
        <f>+(F48-G48)/F48</f>
        <v>#DIV/0!</v>
      </c>
    </row>
    <row r="49" spans="1:8" ht="28.800000">
      <c r="A49" s="23"/>
      <c r="B49" s="24" t="s">
        <v>119</v>
      </c>
      <c r="C49" s="87">
        <f>SUM(C50:C56)</f>
        <v>0</v>
      </c>
      <c r="D49" s="87">
        <f>SUM(D50:D56)</f>
        <v>0</v>
      </c>
      <c r="E49" s="20" t="e">
        <f>+(C49-D49)/C49</f>
        <v>#DIV/0!</v>
      </c>
      <c r="F49" s="87">
        <f>SUM(F50:F56)</f>
        <v>0</v>
      </c>
      <c r="G49" s="87">
        <f>SUM(G50:G56)</f>
        <v>0</v>
      </c>
      <c r="H49" s="20" t="e">
        <f>+(F49-G49)/F49</f>
        <v>#DIV/0!</v>
      </c>
    </row>
    <row r="50" spans="1:8">
      <c r="A50" s="25">
        <v>35</v>
      </c>
      <c r="B50" s="26" t="s">
        <v>120</v>
      </c>
      <c r="C50" s="88"/>
      <c r="D50" s="88"/>
      <c r="E50" s="20" t="e">
        <f>+(C50-D50)/C50</f>
        <v>#DIV/0!</v>
      </c>
      <c r="F50" s="88"/>
      <c r="G50" s="88"/>
      <c r="H50" s="20" t="e">
        <f>+(F50-G50)/F50</f>
        <v>#DIV/0!</v>
      </c>
    </row>
    <row r="51" spans="1:8">
      <c r="A51" s="25">
        <v>36</v>
      </c>
      <c r="B51" s="27" t="s">
        <v>121</v>
      </c>
      <c r="C51" s="88"/>
      <c r="D51" s="88"/>
      <c r="E51" s="20" t="e">
        <f>+(C51-D51)/C51</f>
        <v>#DIV/0!</v>
      </c>
      <c r="F51" s="88"/>
      <c r="G51" s="88"/>
      <c r="H51" s="20" t="e">
        <f>+(F51-G51)/F51</f>
        <v>#DIV/0!</v>
      </c>
    </row>
    <row r="52" spans="1:8">
      <c r="A52" s="25">
        <v>37</v>
      </c>
      <c r="B52" s="27" t="s">
        <v>122</v>
      </c>
      <c r="C52" s="88"/>
      <c r="D52" s="88"/>
      <c r="E52" s="20" t="e">
        <f>+(C52-D52)/C52</f>
        <v>#DIV/0!</v>
      </c>
      <c r="F52" s="88"/>
      <c r="G52" s="88"/>
      <c r="H52" s="20" t="e">
        <f>+(F52-G52)/F52</f>
        <v>#DIV/0!</v>
      </c>
    </row>
    <row r="53" spans="1:8">
      <c r="A53" s="25">
        <v>38</v>
      </c>
      <c r="B53" s="26" t="s">
        <v>123</v>
      </c>
      <c r="C53" s="88"/>
      <c r="D53" s="88"/>
      <c r="E53" s="20" t="e">
        <f>+(C53-D53)/C53</f>
        <v>#DIV/0!</v>
      </c>
      <c r="F53" s="88"/>
      <c r="G53" s="88"/>
      <c r="H53" s="20" t="e">
        <f>+(F53-G53)/F53</f>
        <v>#DIV/0!</v>
      </c>
    </row>
    <row r="54" spans="1:8" ht="28.800000">
      <c r="A54" s="25">
        <v>39</v>
      </c>
      <c r="B54" s="27" t="s">
        <v>124</v>
      </c>
      <c r="C54" s="88"/>
      <c r="D54" s="88"/>
      <c r="E54" s="20" t="e">
        <f>+(C54-D54)/C54</f>
        <v>#DIV/0!</v>
      </c>
      <c r="F54" s="88"/>
      <c r="G54" s="88"/>
      <c r="H54" s="20" t="e">
        <f>+(F54-G54)/F54</f>
        <v>#DIV/0!</v>
      </c>
    </row>
    <row r="55" spans="1:8">
      <c r="A55" s="25">
        <v>40</v>
      </c>
      <c r="B55" s="26" t="s">
        <v>125</v>
      </c>
      <c r="C55" s="88"/>
      <c r="D55" s="88"/>
      <c r="E55" s="20" t="e">
        <f>+(C55-D55)/C55</f>
        <v>#DIV/0!</v>
      </c>
      <c r="F55" s="88"/>
      <c r="G55" s="88"/>
      <c r="H55" s="20" t="e">
        <f>+(F55-G55)/F55</f>
        <v>#DIV/0!</v>
      </c>
    </row>
    <row r="56" spans="1:8" ht="18.750000" customHeight="1">
      <c r="A56" s="25">
        <v>41</v>
      </c>
      <c r="B56" s="26" t="s">
        <v>102</v>
      </c>
      <c r="C56" s="88"/>
      <c r="D56" s="88"/>
      <c r="E56" s="20" t="e">
        <f>+(C56-D56)/C56</f>
        <v>#DIV/0!</v>
      </c>
      <c r="F56" s="88"/>
      <c r="G56" s="88"/>
      <c r="H56" s="20" t="e">
        <f>+(F56-G56)/F56</f>
        <v>#DIV/0!</v>
      </c>
    </row>
    <row r="57" spans="1:8" ht="27.200000" customHeight="1">
      <c r="A57" s="23"/>
      <c r="B57" s="24" t="s">
        <v>126</v>
      </c>
      <c r="C57" s="87">
        <f>SUM(C58:C67)</f>
        <v>0</v>
      </c>
      <c r="D57" s="87">
        <f>SUM(D58:D67)</f>
        <v>0</v>
      </c>
      <c r="E57" s="20" t="e">
        <f>+(C57-D57)/C57</f>
        <v>#DIV/0!</v>
      </c>
      <c r="F57" s="87">
        <f>SUM(F58:F67)</f>
        <v>0</v>
      </c>
      <c r="G57" s="87">
        <f>SUM(G58:G67)</f>
        <v>0</v>
      </c>
      <c r="H57" s="20" t="e">
        <f>+(F57-G57)/F57</f>
        <v>#DIV/0!</v>
      </c>
    </row>
    <row r="58" spans="1:8">
      <c r="A58" s="25">
        <v>42</v>
      </c>
      <c r="B58" s="26" t="s">
        <v>127</v>
      </c>
      <c r="C58" s="88"/>
      <c r="D58" s="88"/>
      <c r="E58" s="20" t="e">
        <f>+(C58-D58)/C58</f>
        <v>#DIV/0!</v>
      </c>
      <c r="F58" s="88"/>
      <c r="G58" s="88"/>
      <c r="H58" s="20" t="e">
        <f>+(F58-G58)/F58</f>
        <v>#DIV/0!</v>
      </c>
    </row>
    <row r="59" spans="1:8">
      <c r="A59" s="25">
        <v>43</v>
      </c>
      <c r="B59" s="26" t="s">
        <v>128</v>
      </c>
      <c r="C59" s="88"/>
      <c r="D59" s="88"/>
      <c r="E59" s="20" t="e">
        <f>+(C59-D59)/C59</f>
        <v>#DIV/0!</v>
      </c>
      <c r="F59" s="88"/>
      <c r="G59" s="88"/>
      <c r="H59" s="20" t="e">
        <f>+(F59-G59)/F59</f>
        <v>#DIV/0!</v>
      </c>
    </row>
    <row r="60" spans="1:8">
      <c r="A60" s="25">
        <v>44</v>
      </c>
      <c r="B60" s="26" t="s">
        <v>129</v>
      </c>
      <c r="C60" s="88"/>
      <c r="D60" s="88"/>
      <c r="E60" s="20" t="e">
        <f>+(C60-D60)/C60</f>
        <v>#DIV/0!</v>
      </c>
      <c r="F60" s="88"/>
      <c r="G60" s="88"/>
      <c r="H60" s="20" t="e">
        <f>+(F60-G60)/F60</f>
        <v>#DIV/0!</v>
      </c>
    </row>
    <row r="61" spans="1:8">
      <c r="A61" s="25">
        <v>45</v>
      </c>
      <c r="B61" s="26" t="s">
        <v>130</v>
      </c>
      <c r="C61" s="88"/>
      <c r="D61" s="88"/>
      <c r="E61" s="20" t="e">
        <f>+(C61-D61)/C61</f>
        <v>#DIV/0!</v>
      </c>
      <c r="F61" s="88"/>
      <c r="G61" s="88"/>
      <c r="H61" s="20" t="e">
        <f>+(F61-G61)/F61</f>
        <v>#DIV/0!</v>
      </c>
    </row>
    <row r="62" spans="1:8">
      <c r="A62" s="25">
        <v>46</v>
      </c>
      <c r="B62" s="26" t="s">
        <v>131</v>
      </c>
      <c r="C62" s="88"/>
      <c r="D62" s="88"/>
      <c r="E62" s="20" t="e">
        <f>+(C62-D62)/C62</f>
        <v>#DIV/0!</v>
      </c>
      <c r="F62" s="88"/>
      <c r="G62" s="88"/>
      <c r="H62" s="20" t="e">
        <f>+(F62-G62)/F62</f>
        <v>#DIV/0!</v>
      </c>
    </row>
    <row r="63" spans="1:8">
      <c r="A63" s="25">
        <v>47</v>
      </c>
      <c r="B63" s="26" t="s">
        <v>132</v>
      </c>
      <c r="C63" s="88"/>
      <c r="D63" s="88"/>
      <c r="E63" s="20" t="e">
        <f>+(C63-D63)/C63</f>
        <v>#DIV/0!</v>
      </c>
      <c r="F63" s="88"/>
      <c r="G63" s="88"/>
      <c r="H63" s="20" t="e">
        <f>+(F63-G63)/F63</f>
        <v>#DIV/0!</v>
      </c>
    </row>
    <row r="64" spans="1:8">
      <c r="A64" s="25">
        <v>48</v>
      </c>
      <c r="B64" s="26" t="s">
        <v>133</v>
      </c>
      <c r="C64" s="88"/>
      <c r="D64" s="88"/>
      <c r="E64" s="20" t="e">
        <f>+(C64-D64)/C64</f>
        <v>#DIV/0!</v>
      </c>
      <c r="F64" s="88"/>
      <c r="G64" s="88"/>
      <c r="H64" s="20" t="e">
        <f>+(F64-G64)/F64</f>
        <v>#DIV/0!</v>
      </c>
    </row>
    <row r="65" spans="1:8" ht="28.800000">
      <c r="A65" s="25">
        <v>49</v>
      </c>
      <c r="B65" s="26" t="s">
        <v>134</v>
      </c>
      <c r="C65" s="88"/>
      <c r="D65" s="88"/>
      <c r="E65" s="20" t="e">
        <f>+(C65-D65)/C65</f>
        <v>#DIV/0!</v>
      </c>
      <c r="F65" s="88"/>
      <c r="G65" s="88"/>
      <c r="H65" s="20" t="e">
        <f>+(F65-G65)/F65</f>
        <v>#DIV/0!</v>
      </c>
    </row>
    <row r="66" spans="1:8" ht="19.500000" customHeight="1">
      <c r="A66" s="25">
        <v>50</v>
      </c>
      <c r="B66" s="26" t="s">
        <v>135</v>
      </c>
      <c r="C66" s="88"/>
      <c r="D66" s="88"/>
      <c r="E66" s="20" t="e">
        <f>+(C66-D66)/C66</f>
        <v>#DIV/0!</v>
      </c>
      <c r="F66" s="88"/>
      <c r="G66" s="88"/>
      <c r="H66" s="20" t="e">
        <f>+(F66-G66)/F66</f>
        <v>#DIV/0!</v>
      </c>
    </row>
    <row r="67" spans="1:8" ht="18.750000" customHeight="1">
      <c r="A67" s="25">
        <v>51</v>
      </c>
      <c r="B67" s="26" t="s">
        <v>102</v>
      </c>
      <c r="C67" s="88"/>
      <c r="D67" s="88"/>
      <c r="E67" s="20" t="e">
        <f>+(C67-D67)/C67</f>
        <v>#DIV/0!</v>
      </c>
      <c r="F67" s="88"/>
      <c r="G67" s="88"/>
      <c r="H67" s="20" t="e">
        <f>+(F67-G67)/F67</f>
        <v>#DIV/0!</v>
      </c>
    </row>
    <row r="68" spans="1:8">
      <c r="A68" s="23"/>
      <c r="B68" s="24" t="s">
        <v>136</v>
      </c>
      <c r="C68" s="87">
        <f>SUM(C69:C78)</f>
        <v>0</v>
      </c>
      <c r="D68" s="87">
        <f>SUM(D69:D78)</f>
        <v>0</v>
      </c>
      <c r="E68" s="20" t="e">
        <f>+(C68-D68)/C68</f>
        <v>#DIV/0!</v>
      </c>
      <c r="F68" s="87">
        <f>SUM(F69:F78)</f>
        <v>0</v>
      </c>
      <c r="G68" s="87">
        <f>SUM(G69:G78)</f>
        <v>0</v>
      </c>
      <c r="H68" s="20" t="e">
        <f>+(F68-G68)/F68</f>
        <v>#DIV/0!</v>
      </c>
    </row>
    <row r="69" spans="1:8">
      <c r="A69" s="25">
        <v>52</v>
      </c>
      <c r="B69" s="26" t="s">
        <v>137</v>
      </c>
      <c r="C69" s="88"/>
      <c r="D69" s="88"/>
      <c r="E69" s="20" t="e">
        <f>+(C69-D69)/C69</f>
        <v>#DIV/0!</v>
      </c>
      <c r="F69" s="88"/>
      <c r="G69" s="88"/>
      <c r="H69" s="20" t="e">
        <f>+(F69-G69)/F69</f>
        <v>#DIV/0!</v>
      </c>
    </row>
    <row r="70" spans="1:8">
      <c r="A70" s="25">
        <v>53</v>
      </c>
      <c r="B70" s="26" t="s">
        <v>138</v>
      </c>
      <c r="C70" s="88"/>
      <c r="D70" s="88"/>
      <c r="E70" s="20" t="e">
        <f>+(C70-D70)/C70</f>
        <v>#DIV/0!</v>
      </c>
      <c r="F70" s="88"/>
      <c r="G70" s="88"/>
      <c r="H70" s="20" t="e">
        <f>+(F70-G70)/F70</f>
        <v>#DIV/0!</v>
      </c>
    </row>
    <row r="71" spans="1:8">
      <c r="A71" s="25">
        <v>54</v>
      </c>
      <c r="B71" s="26" t="s">
        <v>139</v>
      </c>
      <c r="C71" s="88"/>
      <c r="D71" s="88"/>
      <c r="E71" s="20" t="e">
        <f>+(C71-D71)/C71</f>
        <v>#DIV/0!</v>
      </c>
      <c r="F71" s="88"/>
      <c r="G71" s="88"/>
      <c r="H71" s="20" t="e">
        <f>+(F71-G71)/F71</f>
        <v>#DIV/0!</v>
      </c>
    </row>
    <row r="72" spans="1:8">
      <c r="A72" s="25">
        <v>55</v>
      </c>
      <c r="B72" s="26" t="s">
        <v>140</v>
      </c>
      <c r="C72" s="88"/>
      <c r="D72" s="88"/>
      <c r="E72" s="20" t="e">
        <f>+(C72-D72)/C72</f>
        <v>#DIV/0!</v>
      </c>
      <c r="F72" s="88"/>
      <c r="G72" s="88"/>
      <c r="H72" s="20" t="e">
        <f>+(F72-G72)/F72</f>
        <v>#DIV/0!</v>
      </c>
    </row>
    <row r="73" spans="1:8">
      <c r="A73" s="25">
        <v>56</v>
      </c>
      <c r="B73" s="26" t="s">
        <v>141</v>
      </c>
      <c r="C73" s="88"/>
      <c r="D73" s="88"/>
      <c r="E73" s="20" t="e">
        <f>+(C73-D73)/C73</f>
        <v>#DIV/0!</v>
      </c>
      <c r="F73" s="88"/>
      <c r="G73" s="88"/>
      <c r="H73" s="20" t="e">
        <f>+(F73-G73)/F73</f>
        <v>#DIV/0!</v>
      </c>
    </row>
    <row r="74" spans="1:8">
      <c r="A74" s="25">
        <v>57</v>
      </c>
      <c r="B74" s="26" t="s">
        <v>142</v>
      </c>
      <c r="C74" s="88"/>
      <c r="D74" s="88"/>
      <c r="E74" s="20" t="e">
        <f>+(C74-D74)/C74</f>
        <v>#DIV/0!</v>
      </c>
      <c r="F74" s="88"/>
      <c r="G74" s="88"/>
      <c r="H74" s="20" t="e">
        <f>+(F74-G74)/F74</f>
        <v>#DIV/0!</v>
      </c>
    </row>
    <row r="75" spans="1:8">
      <c r="A75" s="25">
        <v>58</v>
      </c>
      <c r="B75" s="27" t="s">
        <v>143</v>
      </c>
      <c r="C75" s="88"/>
      <c r="D75" s="88"/>
      <c r="E75" s="20" t="e">
        <f>+(C75-D75)/C75</f>
        <v>#DIV/0!</v>
      </c>
      <c r="F75" s="88"/>
      <c r="G75" s="88"/>
      <c r="H75" s="20" t="e">
        <f>+(F75-G75)/F75</f>
        <v>#DIV/0!</v>
      </c>
    </row>
    <row r="76" spans="1:8">
      <c r="A76" s="25">
        <v>59</v>
      </c>
      <c r="B76" s="26" t="s">
        <v>144</v>
      </c>
      <c r="C76" s="88"/>
      <c r="D76" s="88"/>
      <c r="E76" s="20" t="e">
        <f>+(C76-D76)/C76</f>
        <v>#DIV/0!</v>
      </c>
      <c r="F76" s="88"/>
      <c r="G76" s="88"/>
      <c r="H76" s="20" t="e">
        <f>+(F76-G76)/F76</f>
        <v>#DIV/0!</v>
      </c>
    </row>
    <row r="77" spans="1:8">
      <c r="A77" s="25">
        <v>60</v>
      </c>
      <c r="B77" s="26" t="s">
        <v>145</v>
      </c>
      <c r="C77" s="88"/>
      <c r="D77" s="88"/>
      <c r="E77" s="20" t="e">
        <f>+(C77-D77)/C77</f>
        <v>#DIV/0!</v>
      </c>
      <c r="F77" s="88"/>
      <c r="G77" s="88"/>
      <c r="H77" s="20" t="e">
        <f>+(F77-G77)/F77</f>
        <v>#DIV/0!</v>
      </c>
    </row>
    <row r="78" spans="1:8" ht="21.000000" customHeight="1">
      <c r="A78" s="25">
        <v>61</v>
      </c>
      <c r="B78" s="26" t="s">
        <v>102</v>
      </c>
      <c r="C78" s="88"/>
      <c r="D78" s="88"/>
      <c r="E78" s="20" t="e">
        <f>+(C78-D78)/C78</f>
        <v>#DIV/0!</v>
      </c>
      <c r="F78" s="88"/>
      <c r="G78" s="88"/>
      <c r="H78" s="20" t="e">
        <f>+(F78-G78)/F78</f>
        <v>#DIV/0!</v>
      </c>
    </row>
    <row r="79" spans="1:8" ht="54.750000" customHeight="1">
      <c r="A79" s="23">
        <v>62</v>
      </c>
      <c r="B79" s="28" t="s">
        <v>146</v>
      </c>
      <c r="C79" s="89"/>
      <c r="D79" s="89"/>
      <c r="E79" s="20" t="e">
        <f>+(C79-D79)/C79</f>
        <v>#DIV/0!</v>
      </c>
      <c r="F79" s="89"/>
      <c r="G79" s="89"/>
      <c r="H79" s="20" t="e">
        <f>+(F79-G79)/F79</f>
        <v>#DIV/0!</v>
      </c>
    </row>
    <row r="80" spans="1:8" ht="39.750000" customHeight="1">
      <c r="A80" s="29" t="s">
        <v>147</v>
      </c>
      <c r="B80" s="30" t="s">
        <v>148</v>
      </c>
      <c r="C80" s="86">
        <f>C81+C82+C88+C93+C106+C111+C112+C113</f>
        <v>0</v>
      </c>
      <c r="D80" s="86">
        <f>D81+D82+D88+D93+D106+D111+D112+D113</f>
        <v>0</v>
      </c>
      <c r="E80" s="20" t="e">
        <f>+(C80-D80)/C80</f>
        <v>#DIV/0!</v>
      </c>
      <c r="F80" s="86">
        <f>F81+F82+F88+F93+F106+F111+F112+F113</f>
        <v>0</v>
      </c>
      <c r="G80" s="86">
        <f>G81+G82+G88+G93+G106+G111+G112+G113</f>
        <v>0</v>
      </c>
      <c r="H80" s="20" t="e">
        <f>+(F80-G80)/F80</f>
        <v>#DIV/0!</v>
      </c>
    </row>
    <row r="81" spans="1:8" ht="43.200000">
      <c r="A81" s="23">
        <v>63</v>
      </c>
      <c r="B81" s="24" t="s">
        <v>149</v>
      </c>
      <c r="C81" s="89"/>
      <c r="D81" s="89"/>
      <c r="E81" s="20" t="e">
        <f>+(C81-D81)/C81</f>
        <v>#DIV/0!</v>
      </c>
      <c r="F81" s="89"/>
      <c r="G81" s="89"/>
      <c r="H81" s="20" t="e">
        <f>+(F81-G81)/F81</f>
        <v>#DIV/0!</v>
      </c>
    </row>
    <row r="82" spans="1:8" ht="43.200000">
      <c r="A82" s="23"/>
      <c r="B82" s="24" t="s">
        <v>150</v>
      </c>
      <c r="C82" s="87">
        <f>SUM(C83:C87)</f>
        <v>0</v>
      </c>
      <c r="D82" s="87">
        <f>SUM(D83:D87)</f>
        <v>0</v>
      </c>
      <c r="E82" s="20" t="e">
        <f>+(C82-D82)/C82</f>
        <v>#DIV/0!</v>
      </c>
      <c r="F82" s="87">
        <f>SUM(F83:F87)</f>
        <v>0</v>
      </c>
      <c r="G82" s="87">
        <f>SUM(G83:G87)</f>
        <v>0</v>
      </c>
      <c r="H82" s="20" t="e">
        <f>+(F82-G82)/F82</f>
        <v>#DIV/0!</v>
      </c>
    </row>
    <row r="83" spans="1:8">
      <c r="A83" s="25">
        <v>64</v>
      </c>
      <c r="B83" s="27" t="s">
        <v>151</v>
      </c>
      <c r="C83" s="88"/>
      <c r="D83" s="88"/>
      <c r="E83" s="20" t="e">
        <f>+(C83-D83)/C83</f>
        <v>#DIV/0!</v>
      </c>
      <c r="F83" s="88"/>
      <c r="G83" s="88"/>
      <c r="H83" s="20" t="e">
        <f>+(F83-G83)/F83</f>
        <v>#DIV/0!</v>
      </c>
    </row>
    <row r="84" spans="1:8">
      <c r="A84" s="25">
        <v>65</v>
      </c>
      <c r="B84" s="27" t="s">
        <v>152</v>
      </c>
      <c r="C84" s="88"/>
      <c r="D84" s="88"/>
      <c r="E84" s="20" t="e">
        <f>+(C84-D84)/C84</f>
        <v>#DIV/0!</v>
      </c>
      <c r="F84" s="88"/>
      <c r="G84" s="88"/>
      <c r="H84" s="20" t="e">
        <f>+(F84-G84)/F84</f>
        <v>#DIV/0!</v>
      </c>
    </row>
    <row r="85" spans="1:8">
      <c r="A85" s="25">
        <v>66</v>
      </c>
      <c r="B85" s="27" t="s">
        <v>153</v>
      </c>
      <c r="C85" s="88"/>
      <c r="D85" s="88"/>
      <c r="E85" s="20" t="e">
        <f>+(C85-D85)/C85</f>
        <v>#DIV/0!</v>
      </c>
      <c r="F85" s="88"/>
      <c r="G85" s="88"/>
      <c r="H85" s="20" t="e">
        <f>+(F85-G85)/F85</f>
        <v>#DIV/0!</v>
      </c>
    </row>
    <row r="86" spans="1:8">
      <c r="A86" s="25">
        <v>67</v>
      </c>
      <c r="B86" s="27" t="s">
        <v>154</v>
      </c>
      <c r="C86" s="88"/>
      <c r="D86" s="88"/>
      <c r="E86" s="20" t="e">
        <f>+(C86-D86)/C86</f>
        <v>#DIV/0!</v>
      </c>
      <c r="F86" s="88"/>
      <c r="G86" s="88"/>
      <c r="H86" s="20" t="e">
        <f>+(F86-G86)/F86</f>
        <v>#DIV/0!</v>
      </c>
    </row>
    <row r="87" spans="1:8">
      <c r="A87" s="25">
        <v>68</v>
      </c>
      <c r="B87" s="27" t="s">
        <v>155</v>
      </c>
      <c r="C87" s="88"/>
      <c r="D87" s="88"/>
      <c r="E87" s="20" t="e">
        <f>+(C87-D87)/C87</f>
        <v>#DIV/0!</v>
      </c>
      <c r="F87" s="88"/>
      <c r="G87" s="88"/>
      <c r="H87" s="20" t="e">
        <f>+(F87-G87)/F87</f>
        <v>#DIV/0!</v>
      </c>
    </row>
    <row r="88" spans="1:8" ht="48.000000" customHeight="1">
      <c r="A88" s="23"/>
      <c r="B88" s="28" t="s">
        <v>156</v>
      </c>
      <c r="C88" s="87">
        <f>SUM(C89:C92)</f>
        <v>0</v>
      </c>
      <c r="D88" s="87">
        <f>SUM(D89:D92)</f>
        <v>0</v>
      </c>
      <c r="E88" s="20" t="e">
        <f>+(C88-D88)/C88</f>
        <v>#DIV/0!</v>
      </c>
      <c r="F88" s="87">
        <f>SUM(F89:F92)</f>
        <v>0</v>
      </c>
      <c r="G88" s="87">
        <f>SUM(G89:G92)</f>
        <v>0</v>
      </c>
      <c r="H88" s="20" t="e">
        <f>+(F88-G88)/F88</f>
        <v>#DIV/0!</v>
      </c>
    </row>
    <row r="89" spans="1:8">
      <c r="A89" s="25">
        <v>69</v>
      </c>
      <c r="B89" s="27" t="s">
        <v>157</v>
      </c>
      <c r="C89" s="88"/>
      <c r="D89" s="88"/>
      <c r="E89" s="20" t="e">
        <f>+(C89-D89)/C89</f>
        <v>#DIV/0!</v>
      </c>
      <c r="F89" s="88"/>
      <c r="G89" s="88"/>
      <c r="H89" s="20" t="e">
        <f>+(F89-G89)/F89</f>
        <v>#DIV/0!</v>
      </c>
    </row>
    <row r="90" spans="1:8" ht="21.750000" customHeight="1">
      <c r="A90" s="25">
        <v>70</v>
      </c>
      <c r="B90" s="27" t="s">
        <v>158</v>
      </c>
      <c r="C90" s="88"/>
      <c r="D90" s="88"/>
      <c r="E90" s="20" t="e">
        <f>+(C90-D90)/C90</f>
        <v>#DIV/0!</v>
      </c>
      <c r="F90" s="88"/>
      <c r="G90" s="88"/>
      <c r="H90" s="20" t="e">
        <f>+(F90-G90)/F90</f>
        <v>#DIV/0!</v>
      </c>
    </row>
    <row r="91" spans="1:8">
      <c r="A91" s="25">
        <v>71</v>
      </c>
      <c r="B91" s="27" t="s">
        <v>159</v>
      </c>
      <c r="C91" s="88"/>
      <c r="D91" s="88"/>
      <c r="E91" s="20" t="e">
        <f>+(C91-D91)/C91</f>
        <v>#DIV/0!</v>
      </c>
      <c r="F91" s="88"/>
      <c r="G91" s="88"/>
      <c r="H91" s="20" t="e">
        <f>+(F91-G91)/F91</f>
        <v>#DIV/0!</v>
      </c>
    </row>
    <row r="92" spans="1:8">
      <c r="A92" s="25">
        <v>72</v>
      </c>
      <c r="B92" s="27" t="s">
        <v>160</v>
      </c>
      <c r="C92" s="88"/>
      <c r="D92" s="88"/>
      <c r="E92" s="20" t="e">
        <f>+(C92-D92)/C92</f>
        <v>#DIV/0!</v>
      </c>
      <c r="F92" s="88"/>
      <c r="G92" s="88"/>
      <c r="H92" s="20" t="e">
        <f>+(F92-G92)/F92</f>
        <v>#DIV/0!</v>
      </c>
    </row>
    <row r="93" spans="1:8" ht="43.200000">
      <c r="A93" s="23"/>
      <c r="B93" s="28" t="s">
        <v>161</v>
      </c>
      <c r="C93" s="87">
        <f>SUM(C94:C105)</f>
        <v>0</v>
      </c>
      <c r="D93" s="87">
        <f>SUM(D94:D105)</f>
        <v>0</v>
      </c>
      <c r="E93" s="20" t="e">
        <f>+(C93-D93)/C93</f>
        <v>#DIV/0!</v>
      </c>
      <c r="F93" s="87">
        <f>SUM(F94:F105)</f>
        <v>0</v>
      </c>
      <c r="G93" s="87">
        <f>SUM(G94:G105)</f>
        <v>0</v>
      </c>
      <c r="H93" s="20" t="e">
        <f>+(F93-G93)/F93</f>
        <v>#DIV/0!</v>
      </c>
    </row>
    <row r="94" spans="1:8">
      <c r="A94" s="25">
        <v>73.1</v>
      </c>
      <c r="B94" s="27" t="s">
        <v>162</v>
      </c>
      <c r="C94" s="88"/>
      <c r="D94" s="88"/>
      <c r="E94" s="20" t="e">
        <f>+(C94-D94)/C94</f>
        <v>#DIV/0!</v>
      </c>
      <c r="F94" s="88"/>
      <c r="G94" s="88"/>
      <c r="H94" s="20" t="e">
        <f>+(F94-G94)/F94</f>
        <v>#DIV/0!</v>
      </c>
    </row>
    <row r="95" spans="1:8">
      <c r="A95" s="25">
        <v>73.2</v>
      </c>
      <c r="B95" s="27" t="s">
        <v>163</v>
      </c>
      <c r="C95" s="88"/>
      <c r="D95" s="88"/>
      <c r="E95" s="20" t="e">
        <f>+(C95-D95)/C95</f>
        <v>#DIV/0!</v>
      </c>
      <c r="F95" s="88"/>
      <c r="G95" s="88"/>
      <c r="H95" s="20" t="e">
        <f>+(F95-G95)/F95</f>
        <v>#DIV/0!</v>
      </c>
    </row>
    <row r="96" spans="1:8">
      <c r="A96" s="25">
        <v>73.3</v>
      </c>
      <c r="B96" s="27" t="s">
        <v>164</v>
      </c>
      <c r="C96" s="88"/>
      <c r="D96" s="88"/>
      <c r="E96" s="20" t="e">
        <f>+(C96-D96)/C96</f>
        <v>#DIV/0!</v>
      </c>
      <c r="F96" s="88"/>
      <c r="G96" s="88"/>
      <c r="H96" s="20" t="e">
        <f>+(F96-G96)/F96</f>
        <v>#DIV/0!</v>
      </c>
    </row>
    <row r="97" spans="1:8">
      <c r="A97" s="25">
        <v>73.4</v>
      </c>
      <c r="B97" s="27" t="s">
        <v>165</v>
      </c>
      <c r="C97" s="88"/>
      <c r="D97" s="88"/>
      <c r="E97" s="20" t="e">
        <f>+(C97-D97)/C97</f>
        <v>#DIV/0!</v>
      </c>
      <c r="F97" s="88"/>
      <c r="G97" s="88"/>
      <c r="H97" s="20" t="e">
        <f>+(F97-G97)/F97</f>
        <v>#DIV/0!</v>
      </c>
    </row>
    <row r="98" spans="1:8">
      <c r="A98" s="25">
        <v>74</v>
      </c>
      <c r="B98" s="27" t="s">
        <v>166</v>
      </c>
      <c r="C98" s="88"/>
      <c r="D98" s="88"/>
      <c r="E98" s="20" t="e">
        <f>+(C98-D98)/C98</f>
        <v>#DIV/0!</v>
      </c>
      <c r="F98" s="88"/>
      <c r="G98" s="88"/>
      <c r="H98" s="20" t="e">
        <f>+(F98-G98)/F98</f>
        <v>#DIV/0!</v>
      </c>
    </row>
    <row r="99" spans="1:8">
      <c r="A99" s="25">
        <v>75.1</v>
      </c>
      <c r="B99" s="27" t="s">
        <v>167</v>
      </c>
      <c r="C99" s="88"/>
      <c r="D99" s="88"/>
      <c r="E99" s="20" t="e">
        <f>+(C99-D99)/C99</f>
        <v>#DIV/0!</v>
      </c>
      <c r="F99" s="88"/>
      <c r="G99" s="88"/>
      <c r="H99" s="20" t="e">
        <f>+(F99-G99)/F99</f>
        <v>#DIV/0!</v>
      </c>
    </row>
    <row r="100" spans="1:8">
      <c r="A100" s="25">
        <v>75.2</v>
      </c>
      <c r="B100" s="27" t="s">
        <v>168</v>
      </c>
      <c r="C100" s="88"/>
      <c r="D100" s="88"/>
      <c r="E100" s="20" t="e">
        <f>+(C100-D100)/C100</f>
        <v>#DIV/0!</v>
      </c>
      <c r="F100" s="88"/>
      <c r="G100" s="88"/>
      <c r="H100" s="20" t="e">
        <f>+(F100-G100)/F100</f>
        <v>#DIV/0!</v>
      </c>
    </row>
    <row r="101" spans="1:8">
      <c r="A101" s="25">
        <v>76</v>
      </c>
      <c r="B101" s="27" t="s">
        <v>169</v>
      </c>
      <c r="C101" s="88"/>
      <c r="D101" s="88"/>
      <c r="E101" s="20" t="e">
        <f>+(C101-D101)/C101</f>
        <v>#DIV/0!</v>
      </c>
      <c r="F101" s="88"/>
      <c r="G101" s="88"/>
      <c r="H101" s="20" t="e">
        <f>+(F101-G101)/F101</f>
        <v>#DIV/0!</v>
      </c>
    </row>
    <row r="102" spans="1:8">
      <c r="A102" s="25">
        <v>77</v>
      </c>
      <c r="B102" s="27" t="s">
        <v>170</v>
      </c>
      <c r="C102" s="88"/>
      <c r="D102" s="88"/>
      <c r="E102" s="20" t="e">
        <f>+(C102-D102)/C102</f>
        <v>#DIV/0!</v>
      </c>
      <c r="F102" s="88"/>
      <c r="G102" s="88"/>
      <c r="H102" s="20" t="e">
        <f>+(F102-G102)/F102</f>
        <v>#DIV/0!</v>
      </c>
    </row>
    <row r="103" spans="1:8">
      <c r="A103" s="25">
        <v>78</v>
      </c>
      <c r="B103" s="27" t="s">
        <v>171</v>
      </c>
      <c r="C103" s="88"/>
      <c r="D103" s="88"/>
      <c r="E103" s="20" t="e">
        <f>+(C103-D103)/C103</f>
        <v>#DIV/0!</v>
      </c>
      <c r="F103" s="88"/>
      <c r="G103" s="88"/>
      <c r="H103" s="20" t="e">
        <f>+(F103-G103)/F103</f>
        <v>#DIV/0!</v>
      </c>
    </row>
    <row r="104" spans="1:8" ht="22.500000" customHeight="1">
      <c r="A104" s="25">
        <v>79.1</v>
      </c>
      <c r="B104" s="26" t="s">
        <v>102</v>
      </c>
      <c r="C104" s="88"/>
      <c r="D104" s="88"/>
      <c r="E104" s="20" t="e">
        <f>+(C104-D104)/C104</f>
        <v>#DIV/0!</v>
      </c>
      <c r="F104" s="88"/>
      <c r="G104" s="88"/>
      <c r="H104" s="20" t="e">
        <f>+(F104-G104)/F104</f>
        <v>#DIV/0!</v>
      </c>
    </row>
    <row r="105" spans="1:8" ht="28.800000">
      <c r="A105" s="25">
        <v>79.2</v>
      </c>
      <c r="B105" s="26" t="s">
        <v>172</v>
      </c>
      <c r="C105" s="88"/>
      <c r="D105" s="88"/>
      <c r="E105" s="20" t="e">
        <f>+(C105-D105)/C105</f>
        <v>#DIV/0!</v>
      </c>
      <c r="F105" s="88"/>
      <c r="G105" s="88"/>
      <c r="H105" s="20" t="e">
        <f>+(F105-G105)/F105</f>
        <v>#DIV/0!</v>
      </c>
    </row>
    <row r="106" spans="1:8" ht="28.800000">
      <c r="A106" s="23"/>
      <c r="B106" s="24" t="s">
        <v>173</v>
      </c>
      <c r="C106" s="87">
        <f>SUM(C107:C110)</f>
        <v>0</v>
      </c>
      <c r="D106" s="87">
        <f>SUM(D107:D110)</f>
        <v>0</v>
      </c>
      <c r="E106" s="20" t="e">
        <f>+(C106-D106)/C106</f>
        <v>#DIV/0!</v>
      </c>
      <c r="F106" s="87">
        <f>SUM(F107:F110)</f>
        <v>0</v>
      </c>
      <c r="G106" s="87">
        <f>SUM(G107:G110)</f>
        <v>0</v>
      </c>
      <c r="H106" s="20" t="e">
        <f>+(F106-G106)/F106</f>
        <v>#DIV/0!</v>
      </c>
    </row>
    <row r="107" spans="1:8">
      <c r="A107" s="25">
        <v>80</v>
      </c>
      <c r="B107" s="26" t="s">
        <v>174</v>
      </c>
      <c r="C107" s="88"/>
      <c r="D107" s="88"/>
      <c r="E107" s="20" t="e">
        <f>+(C107-D107)/C107</f>
        <v>#DIV/0!</v>
      </c>
      <c r="F107" s="88"/>
      <c r="G107" s="88"/>
      <c r="H107" s="20" t="e">
        <f>+(F107-G107)/F107</f>
        <v>#DIV/0!</v>
      </c>
    </row>
    <row r="108" spans="1:8">
      <c r="A108" s="25">
        <v>81</v>
      </c>
      <c r="B108" s="26" t="s">
        <v>175</v>
      </c>
      <c r="C108" s="88"/>
      <c r="D108" s="88"/>
      <c r="E108" s="20" t="e">
        <f>+(C108-D108)/C108</f>
        <v>#DIV/0!</v>
      </c>
      <c r="F108" s="88"/>
      <c r="G108" s="88"/>
      <c r="H108" s="20" t="e">
        <f>+(F108-G108)/F108</f>
        <v>#DIV/0!</v>
      </c>
    </row>
    <row r="109" spans="1:8">
      <c r="A109" s="25">
        <v>82</v>
      </c>
      <c r="B109" s="26" t="s">
        <v>176</v>
      </c>
      <c r="C109" s="88"/>
      <c r="D109" s="88"/>
      <c r="E109" s="20" t="e">
        <f>+(C109-D109)/C109</f>
        <v>#DIV/0!</v>
      </c>
      <c r="F109" s="88"/>
      <c r="G109" s="88"/>
      <c r="H109" s="20" t="e">
        <f>+(F109-G109)/F109</f>
        <v>#DIV/0!</v>
      </c>
    </row>
    <row r="110" spans="1:8">
      <c r="A110" s="25">
        <v>83</v>
      </c>
      <c r="B110" s="26" t="s">
        <v>177</v>
      </c>
      <c r="C110" s="88"/>
      <c r="D110" s="88"/>
      <c r="E110" s="20" t="e">
        <f>+(C110-D110)/C110</f>
        <v>#DIV/0!</v>
      </c>
      <c r="F110" s="88"/>
      <c r="G110" s="88"/>
      <c r="H110" s="20" t="e">
        <f>+(F110-G110)/F110</f>
        <v>#DIV/0!</v>
      </c>
    </row>
    <row r="111" spans="1:8" ht="43.200000">
      <c r="A111" s="23">
        <v>84</v>
      </c>
      <c r="B111" s="24" t="s">
        <v>178</v>
      </c>
      <c r="C111" s="89"/>
      <c r="D111" s="89"/>
      <c r="E111" s="20" t="e">
        <f>+(C111-D111)/C111</f>
        <v>#DIV/0!</v>
      </c>
      <c r="F111" s="89"/>
      <c r="G111" s="89"/>
      <c r="H111" s="20" t="e">
        <f>+(F111-G111)/F111</f>
        <v>#DIV/0!</v>
      </c>
    </row>
    <row r="112" spans="1:8" ht="43.200000">
      <c r="A112" s="23">
        <v>85</v>
      </c>
      <c r="B112" s="24" t="s">
        <v>179</v>
      </c>
      <c r="C112" s="89"/>
      <c r="D112" s="89"/>
      <c r="E112" s="20" t="e">
        <f>+(C112-D112)/C112</f>
        <v>#DIV/0!</v>
      </c>
      <c r="F112" s="89"/>
      <c r="G112" s="89"/>
      <c r="H112" s="20" t="e">
        <f>+(F112-G112)/F112</f>
        <v>#DIV/0!</v>
      </c>
    </row>
    <row r="113" spans="1:8" ht="28.800000">
      <c r="A113" s="23">
        <v>86</v>
      </c>
      <c r="B113" s="24" t="s">
        <v>180</v>
      </c>
      <c r="C113" s="89"/>
      <c r="D113" s="89"/>
      <c r="E113" s="20" t="e">
        <f>+(C113-D113)/C113</f>
        <v>#DIV/0!</v>
      </c>
      <c r="F113" s="89"/>
      <c r="G113" s="89"/>
      <c r="H113" s="20" t="e">
        <f>+(F113-G113)/F113</f>
        <v>#DIV/0!</v>
      </c>
    </row>
    <row r="114" spans="1:8" ht="28.800000">
      <c r="A114" s="29" t="s">
        <v>181</v>
      </c>
      <c r="B114" s="31" t="s">
        <v>182</v>
      </c>
      <c r="C114" s="86">
        <f>C115+C126+C129+C135+C139+C145+C149+C154+C155+C156+C160+C148</f>
        <v>0</v>
      </c>
      <c r="D114" s="86">
        <f>D115+D126+D129+D135+D139+D145+D149+D154+D155+D156+D160+D148</f>
        <v>0</v>
      </c>
      <c r="E114" s="20" t="e">
        <f>+(C114-D114)/C114</f>
        <v>#DIV/0!</v>
      </c>
      <c r="F114" s="86">
        <f>F115+F126+F129+F135+F139+F145+F149+F154+F155+F156+F160+F148</f>
        <v>0</v>
      </c>
      <c r="G114" s="86">
        <f>G115+G126+G129+G135+G139+G145+G149+G154+G155+G156+G160+G148</f>
        <v>0</v>
      </c>
      <c r="H114" s="20" t="e">
        <f>+(F114-G114)/F114</f>
        <v>#DIV/0!</v>
      </c>
    </row>
    <row r="115" spans="1:8" ht="43.200000">
      <c r="A115" s="23"/>
      <c r="B115" s="24" t="s">
        <v>183</v>
      </c>
      <c r="C115" s="87">
        <f>SUM(C116:C125)</f>
        <v>0</v>
      </c>
      <c r="D115" s="87">
        <f>SUM(D116:D125)</f>
        <v>0</v>
      </c>
      <c r="E115" s="20" t="e">
        <f>+(C115-D115)/C115</f>
        <v>#DIV/0!</v>
      </c>
      <c r="F115" s="87">
        <f>SUM(F116:F125)</f>
        <v>0</v>
      </c>
      <c r="G115" s="87">
        <f>SUM(G116:G125)</f>
        <v>0</v>
      </c>
      <c r="H115" s="20" t="e">
        <f>+(F115-G115)/F115</f>
        <v>#DIV/0!</v>
      </c>
    </row>
    <row r="116" spans="1:8" ht="25.500000" customHeight="1">
      <c r="A116" s="25">
        <v>87</v>
      </c>
      <c r="B116" s="27" t="s">
        <v>184</v>
      </c>
      <c r="C116" s="88"/>
      <c r="D116" s="88"/>
      <c r="E116" s="20" t="e">
        <f>+(C116-D116)/C116</f>
        <v>#DIV/0!</v>
      </c>
      <c r="F116" s="88"/>
      <c r="G116" s="88"/>
      <c r="H116" s="20" t="e">
        <f>+(F116-G116)/F116</f>
        <v>#DIV/0!</v>
      </c>
    </row>
    <row r="117" spans="1:8" ht="24.750000" customHeight="1">
      <c r="A117" s="25">
        <v>88</v>
      </c>
      <c r="B117" s="27" t="s">
        <v>185</v>
      </c>
      <c r="C117" s="88"/>
      <c r="D117" s="88"/>
      <c r="E117" s="20" t="e">
        <f>+(C117-D117)/C117</f>
        <v>#DIV/0!</v>
      </c>
      <c r="F117" s="88"/>
      <c r="G117" s="88"/>
      <c r="H117" s="20" t="e">
        <f>+(F117-G117)/F117</f>
        <v>#DIV/0!</v>
      </c>
    </row>
    <row r="118" spans="1:8" ht="28.800000">
      <c r="A118" s="25">
        <v>89</v>
      </c>
      <c r="B118" s="27" t="s">
        <v>186</v>
      </c>
      <c r="C118" s="88"/>
      <c r="D118" s="88"/>
      <c r="E118" s="20" t="e">
        <f>+(C118-D118)/C118</f>
        <v>#DIV/0!</v>
      </c>
      <c r="F118" s="88"/>
      <c r="G118" s="88"/>
      <c r="H118" s="20" t="e">
        <f>+(F118-G118)/F118</f>
        <v>#DIV/0!</v>
      </c>
    </row>
    <row r="119" spans="1:8" ht="28.800000">
      <c r="A119" s="25">
        <v>90</v>
      </c>
      <c r="B119" s="27" t="s">
        <v>187</v>
      </c>
      <c r="C119" s="88"/>
      <c r="D119" s="88"/>
      <c r="E119" s="20" t="e">
        <f>+(C119-D119)/C119</f>
        <v>#DIV/0!</v>
      </c>
      <c r="F119" s="88"/>
      <c r="G119" s="88"/>
      <c r="H119" s="20" t="e">
        <f>+(F119-G119)/F119</f>
        <v>#DIV/0!</v>
      </c>
    </row>
    <row r="120" spans="1:8">
      <c r="A120" s="25">
        <v>91</v>
      </c>
      <c r="B120" s="27" t="s">
        <v>188</v>
      </c>
      <c r="C120" s="88"/>
      <c r="D120" s="88"/>
      <c r="E120" s="20" t="e">
        <f>+(C120-D120)/C120</f>
        <v>#DIV/0!</v>
      </c>
      <c r="F120" s="88"/>
      <c r="G120" s="88"/>
      <c r="H120" s="20" t="e">
        <f>+(F120-G120)/F120</f>
        <v>#DIV/0!</v>
      </c>
    </row>
    <row r="121" spans="1:8" ht="28.800000">
      <c r="A121" s="25">
        <v>92</v>
      </c>
      <c r="B121" s="27" t="s">
        <v>189</v>
      </c>
      <c r="C121" s="88"/>
      <c r="D121" s="88"/>
      <c r="E121" s="20" t="e">
        <f>+(C121-D121)/C121</f>
        <v>#DIV/0!</v>
      </c>
      <c r="F121" s="88"/>
      <c r="G121" s="88"/>
      <c r="H121" s="20" t="e">
        <f>+(F121-G121)/F121</f>
        <v>#DIV/0!</v>
      </c>
    </row>
    <row r="122" spans="1:8">
      <c r="A122" s="25">
        <v>93</v>
      </c>
      <c r="B122" s="27" t="s">
        <v>190</v>
      </c>
      <c r="C122" s="88"/>
      <c r="D122" s="88"/>
      <c r="E122" s="20" t="e">
        <f>+(C122-D122)/C122</f>
        <v>#DIV/0!</v>
      </c>
      <c r="F122" s="88"/>
      <c r="G122" s="88"/>
      <c r="H122" s="20" t="e">
        <f>+(F122-G122)/F122</f>
        <v>#DIV/0!</v>
      </c>
    </row>
    <row r="123" spans="1:8">
      <c r="A123" s="25">
        <v>94</v>
      </c>
      <c r="B123" s="27" t="s">
        <v>191</v>
      </c>
      <c r="C123" s="88"/>
      <c r="D123" s="88"/>
      <c r="E123" s="20" t="e">
        <f>+(C123-D123)/C123</f>
        <v>#DIV/0!</v>
      </c>
      <c r="F123" s="88"/>
      <c r="G123" s="88"/>
      <c r="H123" s="20" t="e">
        <f>+(F123-G123)/F123</f>
        <v>#DIV/0!</v>
      </c>
    </row>
    <row r="124" spans="1:8" ht="28.800000">
      <c r="A124" s="25">
        <v>95</v>
      </c>
      <c r="B124" s="27" t="s">
        <v>192</v>
      </c>
      <c r="C124" s="88"/>
      <c r="D124" s="88"/>
      <c r="E124" s="20" t="e">
        <f>+(C124-D124)/C124</f>
        <v>#DIV/0!</v>
      </c>
      <c r="F124" s="88"/>
      <c r="G124" s="88"/>
      <c r="H124" s="20" t="e">
        <f>+(F124-G124)/F124</f>
        <v>#DIV/0!</v>
      </c>
    </row>
    <row r="125" spans="1:8">
      <c r="A125" s="25">
        <v>96</v>
      </c>
      <c r="B125" s="27" t="s">
        <v>193</v>
      </c>
      <c r="C125" s="88"/>
      <c r="D125" s="88"/>
      <c r="E125" s="20" t="e">
        <f>+(C125-D125)/C125</f>
        <v>#DIV/0!</v>
      </c>
      <c r="F125" s="88"/>
      <c r="G125" s="88"/>
      <c r="H125" s="20" t="e">
        <f>+(F125-G125)/F125</f>
        <v>#DIV/0!</v>
      </c>
    </row>
    <row r="126" spans="1:8" ht="28.800000">
      <c r="A126" s="23"/>
      <c r="B126" s="28" t="s">
        <v>194</v>
      </c>
      <c r="C126" s="87">
        <f>SUM(C127:C128)</f>
        <v>0</v>
      </c>
      <c r="D126" s="87">
        <f>SUM(D127:D128)</f>
        <v>0</v>
      </c>
      <c r="E126" s="20" t="e">
        <f>+(C126-D126)/C126</f>
        <v>#DIV/0!</v>
      </c>
      <c r="F126" s="87">
        <f>SUM(F127:F128)</f>
        <v>0</v>
      </c>
      <c r="G126" s="87">
        <f>SUM(G127:G128)</f>
        <v>0</v>
      </c>
      <c r="H126" s="20" t="e">
        <f>+(F126-G126)/F126</f>
        <v>#DIV/0!</v>
      </c>
    </row>
    <row r="127" spans="1:8" ht="28.800000">
      <c r="A127" s="25">
        <v>97</v>
      </c>
      <c r="B127" s="27" t="s">
        <v>195</v>
      </c>
      <c r="C127" s="88"/>
      <c r="D127" s="88"/>
      <c r="E127" s="20" t="e">
        <f>+(C127-D127)/C127</f>
        <v>#DIV/0!</v>
      </c>
      <c r="F127" s="88"/>
      <c r="G127" s="88"/>
      <c r="H127" s="20" t="e">
        <f>+(F127-G127)/F127</f>
        <v>#DIV/0!</v>
      </c>
    </row>
    <row r="128" spans="1:8" ht="22.500000" customHeight="1">
      <c r="A128" s="25">
        <v>98</v>
      </c>
      <c r="B128" s="27" t="s">
        <v>102</v>
      </c>
      <c r="C128" s="88"/>
      <c r="D128" s="88"/>
      <c r="E128" s="20" t="e">
        <f>+(C128-D128)/C128</f>
        <v>#DIV/0!</v>
      </c>
      <c r="F128" s="88"/>
      <c r="G128" s="88"/>
      <c r="H128" s="20" t="e">
        <f>+(F128-G128)/F128</f>
        <v>#DIV/0!</v>
      </c>
    </row>
    <row r="129" spans="1:8" ht="28.800000">
      <c r="A129" s="23"/>
      <c r="B129" s="24" t="s">
        <v>196</v>
      </c>
      <c r="C129" s="87">
        <f>SUM(C130:C134)</f>
        <v>0</v>
      </c>
      <c r="D129" s="87">
        <f>SUM(D130:D134)</f>
        <v>0</v>
      </c>
      <c r="E129" s="20" t="e">
        <f>+(C129-D129)/C129</f>
        <v>#DIV/0!</v>
      </c>
      <c r="F129" s="87">
        <f>SUM(F130:F134)</f>
        <v>0</v>
      </c>
      <c r="G129" s="87">
        <f>SUM(G130:G134)</f>
        <v>0</v>
      </c>
      <c r="H129" s="20" t="e">
        <f>+(F129-G129)/F129</f>
        <v>#DIV/0!</v>
      </c>
    </row>
    <row r="130" spans="1:8">
      <c r="A130" s="25">
        <v>99</v>
      </c>
      <c r="B130" s="27" t="s">
        <v>197</v>
      </c>
      <c r="C130" s="88"/>
      <c r="D130" s="88"/>
      <c r="E130" s="20" t="e">
        <f>+(C130-D130)/C130</f>
        <v>#DIV/0!</v>
      </c>
      <c r="F130" s="88"/>
      <c r="G130" s="88"/>
      <c r="H130" s="20" t="e">
        <f>+(F130-G130)/F130</f>
        <v>#DIV/0!</v>
      </c>
    </row>
    <row r="131" spans="1:8">
      <c r="A131" s="25">
        <v>100</v>
      </c>
      <c r="B131" s="27" t="s">
        <v>198</v>
      </c>
      <c r="C131" s="90"/>
      <c r="D131" s="90"/>
      <c r="E131" s="20" t="e">
        <f>+(C131-D131)/C131</f>
        <v>#DIV/0!</v>
      </c>
      <c r="F131" s="90"/>
      <c r="G131" s="90"/>
      <c r="H131" s="20" t="e">
        <f>+(F131-G131)/F131</f>
        <v>#DIV/0!</v>
      </c>
    </row>
    <row r="132" spans="1:8">
      <c r="A132" s="25">
        <v>101</v>
      </c>
      <c r="B132" s="27" t="s">
        <v>199</v>
      </c>
      <c r="C132" s="88"/>
      <c r="D132" s="88"/>
      <c r="E132" s="20" t="e">
        <f>+(C132-D132)/C132</f>
        <v>#DIV/0!</v>
      </c>
      <c r="F132" s="88"/>
      <c r="G132" s="88"/>
      <c r="H132" s="20" t="e">
        <f>+(F132-G132)/F132</f>
        <v>#DIV/0!</v>
      </c>
    </row>
    <row r="133" spans="1:8">
      <c r="A133" s="25">
        <v>102</v>
      </c>
      <c r="B133" s="27" t="s">
        <v>200</v>
      </c>
      <c r="C133" s="88"/>
      <c r="D133" s="88"/>
      <c r="E133" s="20" t="e">
        <f>+(C133-D133)/C133</f>
        <v>#DIV/0!</v>
      </c>
      <c r="F133" s="88"/>
      <c r="G133" s="88"/>
      <c r="H133" s="20" t="e">
        <f>+(F133-G133)/F133</f>
        <v>#DIV/0!</v>
      </c>
    </row>
    <row r="134" spans="1:8" ht="21.750000" customHeight="1">
      <c r="A134" s="25">
        <v>103</v>
      </c>
      <c r="B134" s="27" t="s">
        <v>102</v>
      </c>
      <c r="C134" s="88"/>
      <c r="D134" s="88"/>
      <c r="E134" s="20" t="e">
        <f>+(C134-D134)/C134</f>
        <v>#DIV/0!</v>
      </c>
      <c r="F134" s="88"/>
      <c r="G134" s="88"/>
      <c r="H134" s="20" t="e">
        <f>+(F134-G134)/F134</f>
        <v>#DIV/0!</v>
      </c>
    </row>
    <row r="135" spans="1:8" ht="28.800000">
      <c r="A135" s="23"/>
      <c r="B135" s="24" t="s">
        <v>201</v>
      </c>
      <c r="C135" s="87">
        <f>SUM(C136:C138)</f>
        <v>0</v>
      </c>
      <c r="D135" s="87">
        <f>SUM(D136:D138)</f>
        <v>0</v>
      </c>
      <c r="E135" s="20" t="e">
        <f>+(C135-D135)/C135</f>
        <v>#DIV/0!</v>
      </c>
      <c r="F135" s="87">
        <f>SUM(F136:F138)</f>
        <v>0</v>
      </c>
      <c r="G135" s="87">
        <f>SUM(G136:G138)</f>
        <v>0</v>
      </c>
      <c r="H135" s="20" t="e">
        <f>+(F135-G135)/F135</f>
        <v>#DIV/0!</v>
      </c>
    </row>
    <row r="136" spans="1:8">
      <c r="A136" s="25">
        <v>104</v>
      </c>
      <c r="B136" s="27" t="s">
        <v>202</v>
      </c>
      <c r="C136" s="88"/>
      <c r="D136" s="88"/>
      <c r="E136" s="20" t="e">
        <f>+(C136-D136)/C136</f>
        <v>#DIV/0!</v>
      </c>
      <c r="F136" s="88"/>
      <c r="G136" s="88"/>
      <c r="H136" s="20" t="e">
        <f>+(F136-G136)/F136</f>
        <v>#DIV/0!</v>
      </c>
    </row>
    <row r="137" spans="1:8">
      <c r="A137" s="25">
        <v>105</v>
      </c>
      <c r="B137" s="26" t="s">
        <v>203</v>
      </c>
      <c r="C137" s="88"/>
      <c r="D137" s="88"/>
      <c r="E137" s="20" t="e">
        <f>+(C137-D137)/C137</f>
        <v>#DIV/0!</v>
      </c>
      <c r="F137" s="88"/>
      <c r="G137" s="88"/>
      <c r="H137" s="20" t="e">
        <f>+(F137-G137)/F137</f>
        <v>#DIV/0!</v>
      </c>
    </row>
    <row r="138" spans="1:8">
      <c r="A138" s="25">
        <v>106</v>
      </c>
      <c r="B138" s="27" t="s">
        <v>204</v>
      </c>
      <c r="C138" s="88"/>
      <c r="D138" s="88"/>
      <c r="E138" s="20" t="e">
        <f>+(C138-D138)/C138</f>
        <v>#DIV/0!</v>
      </c>
      <c r="F138" s="88"/>
      <c r="G138" s="88"/>
      <c r="H138" s="20" t="e">
        <f>+(F138-G138)/F138</f>
        <v>#DIV/0!</v>
      </c>
    </row>
    <row r="139" spans="1:8" ht="57.600000">
      <c r="A139" s="23"/>
      <c r="B139" s="28" t="s">
        <v>205</v>
      </c>
      <c r="C139" s="87">
        <f>SUM(C140:C144)</f>
        <v>0</v>
      </c>
      <c r="D139" s="87">
        <f>SUM(D140:D144)</f>
        <v>0</v>
      </c>
      <c r="E139" s="20" t="e">
        <f>+(C139-D139)/C139</f>
        <v>#DIV/0!</v>
      </c>
      <c r="F139" s="87">
        <f>SUM(F140:F144)</f>
        <v>0</v>
      </c>
      <c r="G139" s="87">
        <f>SUM(G140:G144)</f>
        <v>0</v>
      </c>
      <c r="H139" s="20" t="e">
        <f>+(F139-G139)/F139</f>
        <v>#DIV/0!</v>
      </c>
    </row>
    <row r="140" spans="1:8">
      <c r="A140" s="25">
        <v>107</v>
      </c>
      <c r="B140" s="27" t="s">
        <v>206</v>
      </c>
      <c r="C140" s="88"/>
      <c r="D140" s="88"/>
      <c r="E140" s="20" t="e">
        <f>+(C140-D140)/C140</f>
        <v>#DIV/0!</v>
      </c>
      <c r="F140" s="88"/>
      <c r="G140" s="88"/>
      <c r="H140" s="20" t="e">
        <f>+(F140-G140)/F140</f>
        <v>#DIV/0!</v>
      </c>
    </row>
    <row r="141" spans="1:8">
      <c r="A141" s="25">
        <v>108</v>
      </c>
      <c r="B141" s="27" t="s">
        <v>207</v>
      </c>
      <c r="C141" s="88"/>
      <c r="D141" s="88"/>
      <c r="E141" s="20" t="e">
        <f>+(C141-D141)/C141</f>
        <v>#DIV/0!</v>
      </c>
      <c r="F141" s="88"/>
      <c r="G141" s="88"/>
      <c r="H141" s="20" t="e">
        <f>+(F141-G141)/F141</f>
        <v>#DIV/0!</v>
      </c>
    </row>
    <row r="142" spans="1:8" ht="15.750000" customHeight="1">
      <c r="A142" s="25">
        <v>109</v>
      </c>
      <c r="B142" s="27" t="s">
        <v>208</v>
      </c>
      <c r="C142" s="88"/>
      <c r="D142" s="88"/>
      <c r="E142" s="20" t="e">
        <f>+(C142-D142)/C142</f>
        <v>#DIV/0!</v>
      </c>
      <c r="F142" s="88"/>
      <c r="G142" s="88"/>
      <c r="H142" s="20" t="e">
        <f>+(F142-G142)/F142</f>
        <v>#DIV/0!</v>
      </c>
    </row>
    <row r="143" spans="1:8">
      <c r="A143" s="25">
        <v>110</v>
      </c>
      <c r="B143" s="27" t="s">
        <v>209</v>
      </c>
      <c r="C143" s="88"/>
      <c r="D143" s="88"/>
      <c r="E143" s="20" t="e">
        <f>+(C143-D143)/C143</f>
        <v>#DIV/0!</v>
      </c>
      <c r="F143" s="88"/>
      <c r="G143" s="88"/>
      <c r="H143" s="20" t="e">
        <f>+(F143-G143)/F143</f>
        <v>#DIV/0!</v>
      </c>
    </row>
    <row r="144" spans="1:8" ht="21.750000" customHeight="1">
      <c r="A144" s="25">
        <v>111</v>
      </c>
      <c r="B144" s="27" t="s">
        <v>102</v>
      </c>
      <c r="C144" s="88"/>
      <c r="D144" s="88"/>
      <c r="E144" s="20" t="e">
        <f>+(C144-D144)/C144</f>
        <v>#DIV/0!</v>
      </c>
      <c r="F144" s="88"/>
      <c r="G144" s="88"/>
      <c r="H144" s="20" t="e">
        <f>+(F144-G144)/F144</f>
        <v>#DIV/0!</v>
      </c>
    </row>
    <row r="145" spans="1:8" ht="28.800000">
      <c r="A145" s="23"/>
      <c r="B145" s="24" t="s">
        <v>210</v>
      </c>
      <c r="C145" s="87">
        <f>SUM(C146:C147)</f>
        <v>0</v>
      </c>
      <c r="D145" s="87">
        <f>SUM(D146:D147)</f>
        <v>0</v>
      </c>
      <c r="E145" s="20" t="e">
        <f>+(C145-D145)/C145</f>
        <v>#DIV/0!</v>
      </c>
      <c r="F145" s="87">
        <f>SUM(F146:F147)</f>
        <v>0</v>
      </c>
      <c r="G145" s="87">
        <f>SUM(G146:G147)</f>
        <v>0</v>
      </c>
      <c r="H145" s="20" t="e">
        <f>+(F145-G145)/F145</f>
        <v>#DIV/0!</v>
      </c>
    </row>
    <row r="146" spans="1:8">
      <c r="A146" s="25">
        <v>112</v>
      </c>
      <c r="B146" s="27" t="s">
        <v>211</v>
      </c>
      <c r="C146" s="88"/>
      <c r="D146" s="88"/>
      <c r="E146" s="20" t="e">
        <f>+(C146-D146)/C146</f>
        <v>#DIV/0!</v>
      </c>
      <c r="F146" s="88"/>
      <c r="G146" s="88"/>
      <c r="H146" s="20" t="e">
        <f>+(F146-G146)/F146</f>
        <v>#DIV/0!</v>
      </c>
    </row>
    <row r="147" spans="1:8">
      <c r="A147" s="25">
        <v>113</v>
      </c>
      <c r="B147" s="27" t="s">
        <v>212</v>
      </c>
      <c r="C147" s="88"/>
      <c r="D147" s="88"/>
      <c r="E147" s="20" t="e">
        <f>+(C147-D147)/C147</f>
        <v>#DIV/0!</v>
      </c>
      <c r="F147" s="88"/>
      <c r="G147" s="88"/>
      <c r="H147" s="20" t="e">
        <f>+(F147-G147)/F147</f>
        <v>#DIV/0!</v>
      </c>
    </row>
    <row r="148" spans="1:8" ht="43.200000">
      <c r="A148" s="25">
        <v>114</v>
      </c>
      <c r="B148" s="27" t="s">
        <v>213</v>
      </c>
      <c r="C148" s="88"/>
      <c r="D148" s="88"/>
      <c r="E148" s="20" t="e">
        <f>+(C148-D148)/C148</f>
        <v>#DIV/0!</v>
      </c>
      <c r="F148" s="88"/>
      <c r="G148" s="88"/>
      <c r="H148" s="20" t="e">
        <f>+(F148-G148)/F148</f>
        <v>#DIV/0!</v>
      </c>
    </row>
    <row r="149" spans="1:8" ht="28.800000">
      <c r="A149" s="23"/>
      <c r="B149" s="28" t="s">
        <v>214</v>
      </c>
      <c r="C149" s="87">
        <f>SUM(C150:C153)</f>
        <v>0</v>
      </c>
      <c r="D149" s="87">
        <f>SUM(D150:D153)</f>
        <v>0</v>
      </c>
      <c r="E149" s="20" t="e">
        <f>+(C149-D149)/C149</f>
        <v>#DIV/0!</v>
      </c>
      <c r="F149" s="87">
        <f>SUM(F150:F153)</f>
        <v>0</v>
      </c>
      <c r="G149" s="87">
        <f>SUM(G150:G153)</f>
        <v>0</v>
      </c>
      <c r="H149" s="20" t="e">
        <f>+(F149-G149)/F149</f>
        <v>#DIV/0!</v>
      </c>
    </row>
    <row r="150" spans="1:8">
      <c r="A150" s="25">
        <v>115</v>
      </c>
      <c r="B150" s="27" t="s">
        <v>215</v>
      </c>
      <c r="C150" s="88"/>
      <c r="D150" s="88"/>
      <c r="E150" s="20" t="e">
        <f>+(C150-D150)/C150</f>
        <v>#DIV/0!</v>
      </c>
      <c r="F150" s="88"/>
      <c r="G150" s="88"/>
      <c r="H150" s="20" t="e">
        <f>+(F150-G150)/F150</f>
        <v>#DIV/0!</v>
      </c>
    </row>
    <row r="151" spans="1:8">
      <c r="A151" s="25">
        <v>116</v>
      </c>
      <c r="B151" s="27" t="s">
        <v>216</v>
      </c>
      <c r="C151" s="88"/>
      <c r="D151" s="88"/>
      <c r="E151" s="20" t="e">
        <f>+(C151-D151)/C151</f>
        <v>#DIV/0!</v>
      </c>
      <c r="F151" s="88"/>
      <c r="G151" s="88"/>
      <c r="H151" s="20" t="e">
        <f>+(F151-G151)/F151</f>
        <v>#DIV/0!</v>
      </c>
    </row>
    <row r="152" spans="1:8">
      <c r="A152" s="25">
        <v>117</v>
      </c>
      <c r="B152" s="27" t="s">
        <v>217</v>
      </c>
      <c r="C152" s="88"/>
      <c r="D152" s="88"/>
      <c r="E152" s="20" t="e">
        <f>+(C152-D152)/C152</f>
        <v>#DIV/0!</v>
      </c>
      <c r="F152" s="88"/>
      <c r="G152" s="88"/>
      <c r="H152" s="20" t="e">
        <f>+(F152-G152)/F152</f>
        <v>#DIV/0!</v>
      </c>
    </row>
    <row r="153" spans="1:8" ht="22.500000" customHeight="1">
      <c r="A153" s="25">
        <v>118</v>
      </c>
      <c r="B153" s="27" t="s">
        <v>102</v>
      </c>
      <c r="C153" s="88"/>
      <c r="D153" s="88"/>
      <c r="E153" s="20" t="e">
        <f>+(C153-D153)/C153</f>
        <v>#DIV/0!</v>
      </c>
      <c r="F153" s="88"/>
      <c r="G153" s="88"/>
      <c r="H153" s="20" t="e">
        <f>+(F153-G153)/F153</f>
        <v>#DIV/0!</v>
      </c>
    </row>
    <row r="154" spans="1:8" ht="43.200000">
      <c r="A154" s="23">
        <v>119</v>
      </c>
      <c r="B154" s="24" t="s">
        <v>218</v>
      </c>
      <c r="C154" s="89"/>
      <c r="D154" s="89"/>
      <c r="E154" s="20" t="e">
        <f>+(C154-D154)/C154</f>
        <v>#DIV/0!</v>
      </c>
      <c r="F154" s="89"/>
      <c r="G154" s="89"/>
      <c r="H154" s="20" t="e">
        <f>+(F154-G154)/F154</f>
        <v>#DIV/0!</v>
      </c>
    </row>
    <row r="155" spans="1:8" ht="48.000000" customHeight="1">
      <c r="A155" s="23">
        <v>120</v>
      </c>
      <c r="B155" s="24" t="s">
        <v>219</v>
      </c>
      <c r="C155" s="89"/>
      <c r="D155" s="89"/>
      <c r="E155" s="20" t="e">
        <f>+(C155-D155)/C155</f>
        <v>#DIV/0!</v>
      </c>
      <c r="F155" s="89"/>
      <c r="G155" s="89"/>
      <c r="H155" s="20" t="e">
        <f>+(F155-G155)/F155</f>
        <v>#DIV/0!</v>
      </c>
    </row>
    <row r="156" spans="1:8" ht="43.200000">
      <c r="A156" s="23"/>
      <c r="B156" s="24" t="s">
        <v>220</v>
      </c>
      <c r="C156" s="87">
        <f>SUM(C157:C159)</f>
        <v>0</v>
      </c>
      <c r="D156" s="87">
        <f>SUM(D157:D159)</f>
        <v>0</v>
      </c>
      <c r="E156" s="20" t="e">
        <f>+(C156-D156)/C156</f>
        <v>#DIV/0!</v>
      </c>
      <c r="F156" s="87">
        <f>SUM(F157:F159)</f>
        <v>0</v>
      </c>
      <c r="G156" s="87">
        <f>SUM(G157:G159)</f>
        <v>0</v>
      </c>
      <c r="H156" s="20" t="e">
        <f>+(F156-G156)/F156</f>
        <v>#DIV/0!</v>
      </c>
    </row>
    <row r="157" spans="1:8">
      <c r="A157" s="25">
        <v>121</v>
      </c>
      <c r="B157" s="27" t="s">
        <v>221</v>
      </c>
      <c r="C157" s="88"/>
      <c r="D157" s="88"/>
      <c r="E157" s="20" t="e">
        <f>+(C157-D157)/C157</f>
        <v>#DIV/0!</v>
      </c>
      <c r="F157" s="88"/>
      <c r="G157" s="88"/>
      <c r="H157" s="20" t="e">
        <f>+(F157-G157)/F157</f>
        <v>#DIV/0!</v>
      </c>
    </row>
    <row r="158" spans="1:8">
      <c r="A158" s="25">
        <v>122</v>
      </c>
      <c r="B158" s="27" t="s">
        <v>222</v>
      </c>
      <c r="C158" s="88"/>
      <c r="D158" s="88"/>
      <c r="E158" s="20" t="e">
        <f>+(C158-D158)/C158</f>
        <v>#DIV/0!</v>
      </c>
      <c r="F158" s="88"/>
      <c r="G158" s="88"/>
      <c r="H158" s="20" t="e">
        <f>+(F158-G158)/F158</f>
        <v>#DIV/0!</v>
      </c>
    </row>
    <row r="159" spans="1:8">
      <c r="A159" s="25">
        <v>123</v>
      </c>
      <c r="B159" s="27" t="s">
        <v>223</v>
      </c>
      <c r="C159" s="88"/>
      <c r="D159" s="88"/>
      <c r="E159" s="20" t="e">
        <f>+(C159-D159)/C159</f>
        <v>#DIV/0!</v>
      </c>
      <c r="F159" s="88"/>
      <c r="G159" s="88"/>
      <c r="H159" s="20" t="e">
        <f>+(F159-G159)/F159</f>
        <v>#DIV/0!</v>
      </c>
    </row>
    <row r="160" spans="1:8" ht="43.200000">
      <c r="A160" s="23"/>
      <c r="B160" s="24" t="s">
        <v>224</v>
      </c>
      <c r="C160" s="87">
        <f>SUM(C161:C163)</f>
        <v>0</v>
      </c>
      <c r="D160" s="87">
        <f>SUM(D161:D163)</f>
        <v>0</v>
      </c>
      <c r="E160" s="20" t="e">
        <f>+(C160-D160)/C160</f>
        <v>#DIV/0!</v>
      </c>
      <c r="F160" s="87">
        <f>SUM(F161:F163)</f>
        <v>0</v>
      </c>
      <c r="G160" s="87">
        <f>SUM(G161:G163)</f>
        <v>0</v>
      </c>
      <c r="H160" s="20" t="e">
        <f>+(F160-G160)/F160</f>
        <v>#DIV/0!</v>
      </c>
    </row>
    <row r="161" spans="1:8" ht="18.750000" customHeight="1">
      <c r="A161" s="25">
        <v>124</v>
      </c>
      <c r="B161" s="27" t="s">
        <v>225</v>
      </c>
      <c r="C161" s="88"/>
      <c r="D161" s="88"/>
      <c r="E161" s="20" t="e">
        <f>+(C161-D161)/C161</f>
        <v>#DIV/0!</v>
      </c>
      <c r="F161" s="88"/>
      <c r="G161" s="88"/>
      <c r="H161" s="20" t="e">
        <f>+(F161-G161)/F161</f>
        <v>#DIV/0!</v>
      </c>
    </row>
    <row r="162" spans="1:8" ht="21.000000" customHeight="1">
      <c r="A162" s="25">
        <v>125</v>
      </c>
      <c r="B162" s="27" t="s">
        <v>226</v>
      </c>
      <c r="C162" s="88"/>
      <c r="D162" s="88"/>
      <c r="E162" s="20" t="e">
        <f>+(C162-D162)/C162</f>
        <v>#DIV/0!</v>
      </c>
      <c r="F162" s="88"/>
      <c r="G162" s="88"/>
      <c r="H162" s="20" t="e">
        <f>+(F162-G162)/F162</f>
        <v>#DIV/0!</v>
      </c>
    </row>
    <row r="163" spans="1:8" ht="28.800000">
      <c r="A163" s="25">
        <v>126</v>
      </c>
      <c r="B163" s="27" t="s">
        <v>227</v>
      </c>
      <c r="C163" s="88"/>
      <c r="D163" s="88"/>
      <c r="E163" s="20" t="e">
        <f>+(C163-D163)/C163</f>
        <v>#DIV/0!</v>
      </c>
      <c r="F163" s="88"/>
      <c r="G163" s="88"/>
      <c r="H163" s="20" t="e">
        <f>+(F163-G163)/F163</f>
        <v>#DIV/0!</v>
      </c>
    </row>
    <row r="164" spans="1:8" ht="30.000000" customHeight="1">
      <c r="A164" s="21" t="s">
        <v>228</v>
      </c>
      <c r="B164" s="22" t="s">
        <v>229</v>
      </c>
      <c r="C164" s="86">
        <f>C165+C169+C177+C180+C184+C190+C192+C194+C195</f>
        <v>0</v>
      </c>
      <c r="D164" s="86">
        <f>D165+D169+D177+D180+D184+D190+D192+D194+D195</f>
        <v>0</v>
      </c>
      <c r="E164" s="20" t="e">
        <f>+(C164-D164)/C164</f>
        <v>#DIV/0!</v>
      </c>
      <c r="F164" s="86">
        <f>F165+F169+F177+F180+F184+F190+F192+F194+F195</f>
        <v>0</v>
      </c>
      <c r="G164" s="86">
        <f>G165+G169+G177+G180+G184+G190+G192+G194+G195</f>
        <v>0</v>
      </c>
      <c r="H164" s="20" t="e">
        <f>+(F164-G164)/F164</f>
        <v>#DIV/0!</v>
      </c>
    </row>
    <row r="165" spans="1:8" ht="28.800000">
      <c r="A165" s="32"/>
      <c r="B165" s="24" t="s">
        <v>230</v>
      </c>
      <c r="C165" s="87">
        <f>SUM(C166:C168)</f>
        <v>0</v>
      </c>
      <c r="D165" s="87">
        <f>SUM(D166:D168)</f>
        <v>0</v>
      </c>
      <c r="E165" s="20" t="e">
        <f>+(C165-D165)/C165</f>
        <v>#DIV/0!</v>
      </c>
      <c r="F165" s="87">
        <f>SUM(F166:F168)</f>
        <v>0</v>
      </c>
      <c r="G165" s="87">
        <f>SUM(G166:G168)</f>
        <v>0</v>
      </c>
      <c r="H165" s="20" t="e">
        <f>+(F165-G165)/F165</f>
        <v>#DIV/0!</v>
      </c>
    </row>
    <row r="166" spans="1:8" ht="28.800000">
      <c r="A166" s="25">
        <v>127</v>
      </c>
      <c r="B166" s="27" t="s">
        <v>231</v>
      </c>
      <c r="C166" s="88"/>
      <c r="D166" s="88"/>
      <c r="E166" s="20" t="e">
        <f>+(C166-D166)/C166</f>
        <v>#DIV/0!</v>
      </c>
      <c r="F166" s="88"/>
      <c r="G166" s="88"/>
      <c r="H166" s="20" t="e">
        <f>+(F166-G166)/F166</f>
        <v>#DIV/0!</v>
      </c>
    </row>
    <row r="167" spans="1:8" ht="34.500000" customHeight="1">
      <c r="A167" s="25">
        <v>128</v>
      </c>
      <c r="B167" s="26" t="s">
        <v>232</v>
      </c>
      <c r="C167" s="88"/>
      <c r="D167" s="88"/>
      <c r="E167" s="20" t="e">
        <f>+(C167-D167)/C167</f>
        <v>#DIV/0!</v>
      </c>
      <c r="F167" s="88"/>
      <c r="G167" s="88"/>
      <c r="H167" s="20" t="e">
        <f>+(F167-G167)/F167</f>
        <v>#DIV/0!</v>
      </c>
    </row>
    <row r="168" spans="1:8">
      <c r="A168" s="25">
        <v>129</v>
      </c>
      <c r="B168" s="26" t="s">
        <v>233</v>
      </c>
      <c r="C168" s="88"/>
      <c r="D168" s="88"/>
      <c r="E168" s="20" t="e">
        <f>+(C168-D168)/C168</f>
        <v>#DIV/0!</v>
      </c>
      <c r="F168" s="88"/>
      <c r="G168" s="88"/>
      <c r="H168" s="20" t="e">
        <f>+(F168-G168)/F168</f>
        <v>#DIV/0!</v>
      </c>
    </row>
    <row r="169" spans="1:8" ht="28.800000">
      <c r="A169" s="23"/>
      <c r="B169" s="24" t="s">
        <v>234</v>
      </c>
      <c r="C169" s="87">
        <f>SUM(C170:C176)</f>
        <v>0</v>
      </c>
      <c r="D169" s="87">
        <f>SUM(D170:D176)</f>
        <v>0</v>
      </c>
      <c r="E169" s="20" t="e">
        <f>+(C169-D169)/C169</f>
        <v>#DIV/0!</v>
      </c>
      <c r="F169" s="87">
        <f>SUM(F170:F176)</f>
        <v>0</v>
      </c>
      <c r="G169" s="87">
        <f>SUM(G170:G176)</f>
        <v>0</v>
      </c>
      <c r="H169" s="20" t="e">
        <f>+(F169-G169)/F169</f>
        <v>#DIV/0!</v>
      </c>
    </row>
    <row r="170" spans="1:8" ht="28.800000">
      <c r="A170" s="25">
        <v>130</v>
      </c>
      <c r="B170" s="26" t="s">
        <v>235</v>
      </c>
      <c r="C170" s="88"/>
      <c r="D170" s="88"/>
      <c r="E170" s="20" t="e">
        <f>+(C170-D170)/C170</f>
        <v>#DIV/0!</v>
      </c>
      <c r="F170" s="88"/>
      <c r="G170" s="88"/>
      <c r="H170" s="20" t="e">
        <f>+(F170-G170)/F170</f>
        <v>#DIV/0!</v>
      </c>
    </row>
    <row r="171" spans="1:8">
      <c r="A171" s="25">
        <v>131</v>
      </c>
      <c r="B171" s="27" t="s">
        <v>236</v>
      </c>
      <c r="C171" s="88"/>
      <c r="D171" s="88"/>
      <c r="E171" s="20" t="e">
        <f>+(C171-D171)/C171</f>
        <v>#DIV/0!</v>
      </c>
      <c r="F171" s="88"/>
      <c r="G171" s="88"/>
      <c r="H171" s="20" t="e">
        <f>+(F171-G171)/F171</f>
        <v>#DIV/0!</v>
      </c>
    </row>
    <row r="172" spans="1:8">
      <c r="A172" s="25">
        <v>132</v>
      </c>
      <c r="B172" s="27" t="s">
        <v>237</v>
      </c>
      <c r="C172" s="88"/>
      <c r="D172" s="88"/>
      <c r="E172" s="20" t="e">
        <f>+(C172-D172)/C172</f>
        <v>#DIV/0!</v>
      </c>
      <c r="F172" s="88"/>
      <c r="G172" s="88"/>
      <c r="H172" s="20" t="e">
        <f>+(F172-G172)/F172</f>
        <v>#DIV/0!</v>
      </c>
    </row>
    <row r="173" spans="1:8">
      <c r="A173" s="25">
        <v>133</v>
      </c>
      <c r="B173" s="27" t="s">
        <v>238</v>
      </c>
      <c r="C173" s="88"/>
      <c r="D173" s="88"/>
      <c r="E173" s="20" t="e">
        <f>+(C173-D173)/C173</f>
        <v>#DIV/0!</v>
      </c>
      <c r="F173" s="88"/>
      <c r="G173" s="88"/>
      <c r="H173" s="20" t="e">
        <f>+(F173-G173)/F173</f>
        <v>#DIV/0!</v>
      </c>
    </row>
    <row r="174" spans="1:8">
      <c r="A174" s="25">
        <v>134</v>
      </c>
      <c r="B174" s="27" t="s">
        <v>239</v>
      </c>
      <c r="C174" s="88"/>
      <c r="D174" s="88"/>
      <c r="E174" s="20" t="e">
        <f>+(C174-D174)/C174</f>
        <v>#DIV/0!</v>
      </c>
      <c r="F174" s="88"/>
      <c r="G174" s="88"/>
      <c r="H174" s="20" t="e">
        <f>+(F174-G174)/F174</f>
        <v>#DIV/0!</v>
      </c>
    </row>
    <row r="175" spans="1:8">
      <c r="A175" s="25">
        <v>135</v>
      </c>
      <c r="B175" s="27" t="s">
        <v>240</v>
      </c>
      <c r="C175" s="88"/>
      <c r="D175" s="88"/>
      <c r="E175" s="20" t="e">
        <f>+(C175-D175)/C175</f>
        <v>#DIV/0!</v>
      </c>
      <c r="F175" s="88"/>
      <c r="G175" s="88"/>
      <c r="H175" s="20" t="e">
        <f>+(F175-G175)/F175</f>
        <v>#DIV/0!</v>
      </c>
    </row>
    <row r="176" spans="1:8">
      <c r="A176" s="25">
        <v>136</v>
      </c>
      <c r="B176" s="27" t="s">
        <v>241</v>
      </c>
      <c r="C176" s="88"/>
      <c r="D176" s="88"/>
      <c r="E176" s="20" t="e">
        <f>+(C176-D176)/C176</f>
        <v>#DIV/0!</v>
      </c>
      <c r="F176" s="88"/>
      <c r="G176" s="88"/>
      <c r="H176" s="20" t="e">
        <f>+(F176-G176)/F176</f>
        <v>#DIV/0!</v>
      </c>
    </row>
    <row r="177" spans="1:8" ht="28.800000">
      <c r="A177" s="23"/>
      <c r="B177" s="24" t="s">
        <v>242</v>
      </c>
      <c r="C177" s="87">
        <f>SUM(C178:C179)</f>
        <v>0</v>
      </c>
      <c r="D177" s="87">
        <f>SUM(D178:D179)</f>
        <v>0</v>
      </c>
      <c r="E177" s="20" t="e">
        <f>+(C177-D177)/C177</f>
        <v>#DIV/0!</v>
      </c>
      <c r="F177" s="87">
        <f>SUM(F178:F179)</f>
        <v>0</v>
      </c>
      <c r="G177" s="87">
        <f>SUM(G178:G179)</f>
        <v>0</v>
      </c>
      <c r="H177" s="20" t="e">
        <f>+(F177-G177)/F177</f>
        <v>#DIV/0!</v>
      </c>
    </row>
    <row r="178" spans="1:8" ht="21.000000" customHeight="1">
      <c r="A178" s="25">
        <v>137</v>
      </c>
      <c r="B178" s="27" t="s">
        <v>243</v>
      </c>
      <c r="C178" s="88"/>
      <c r="D178" s="88"/>
      <c r="E178" s="20" t="e">
        <f>+(C178-D178)/C178</f>
        <v>#DIV/0!</v>
      </c>
      <c r="F178" s="88"/>
      <c r="G178" s="88"/>
      <c r="H178" s="20" t="e">
        <f>+(F178-G178)/F178</f>
        <v>#DIV/0!</v>
      </c>
    </row>
    <row r="179" spans="1:8" ht="21.000000" customHeight="1">
      <c r="A179" s="25">
        <v>138</v>
      </c>
      <c r="B179" s="27" t="s">
        <v>244</v>
      </c>
      <c r="C179" s="88"/>
      <c r="D179" s="88"/>
      <c r="E179" s="20" t="e">
        <f>+(C179-D179)/C179</f>
        <v>#DIV/0!</v>
      </c>
      <c r="F179" s="88"/>
      <c r="G179" s="88"/>
      <c r="H179" s="20" t="e">
        <f>+(F179-G179)/F179</f>
        <v>#DIV/0!</v>
      </c>
    </row>
    <row r="180" spans="1:8" ht="28.800000">
      <c r="A180" s="23"/>
      <c r="B180" s="24" t="s">
        <v>245</v>
      </c>
      <c r="C180" s="87">
        <f>SUM(C181:C183)</f>
        <v>0</v>
      </c>
      <c r="D180" s="87">
        <f>SUM(D181:D183)</f>
        <v>0</v>
      </c>
      <c r="E180" s="20" t="e">
        <f>+(C180-D180)/C180</f>
        <v>#DIV/0!</v>
      </c>
      <c r="F180" s="87">
        <f>SUM(F181:F183)</f>
        <v>0</v>
      </c>
      <c r="G180" s="87">
        <f>SUM(G181:G183)</f>
        <v>0</v>
      </c>
      <c r="H180" s="20" t="e">
        <f>+(F180-G180)/F180</f>
        <v>#DIV/0!</v>
      </c>
    </row>
    <row r="181" spans="1:8" ht="28.800000">
      <c r="A181" s="25">
        <v>139</v>
      </c>
      <c r="B181" s="27" t="s">
        <v>246</v>
      </c>
      <c r="C181" s="88"/>
      <c r="D181" s="88"/>
      <c r="E181" s="20" t="e">
        <f>+(C181-D181)/C181</f>
        <v>#DIV/0!</v>
      </c>
      <c r="F181" s="88"/>
      <c r="G181" s="88"/>
      <c r="H181" s="20" t="e">
        <f>+(F181-G181)/F181</f>
        <v>#DIV/0!</v>
      </c>
    </row>
    <row r="182" spans="1:8" ht="24.000000" customHeight="1">
      <c r="A182" s="25">
        <v>140</v>
      </c>
      <c r="B182" s="27" t="s">
        <v>247</v>
      </c>
      <c r="C182" s="88"/>
      <c r="D182" s="88"/>
      <c r="E182" s="20" t="e">
        <f>+(C182-D182)/C182</f>
        <v>#DIV/0!</v>
      </c>
      <c r="F182" s="88"/>
      <c r="G182" s="88"/>
      <c r="H182" s="20" t="e">
        <f>+(F182-G182)/F182</f>
        <v>#DIV/0!</v>
      </c>
    </row>
    <row r="183" spans="1:8" ht="31.500000" customHeight="1">
      <c r="A183" s="25">
        <v>141</v>
      </c>
      <c r="B183" s="27" t="s">
        <v>248</v>
      </c>
      <c r="C183" s="88"/>
      <c r="D183" s="88"/>
      <c r="E183" s="20" t="e">
        <f>+(C183-D183)/C183</f>
        <v>#DIV/0!</v>
      </c>
      <c r="F183" s="88"/>
      <c r="G183" s="88"/>
      <c r="H183" s="20" t="e">
        <f>+(F183-G183)/F183</f>
        <v>#DIV/0!</v>
      </c>
    </row>
    <row r="184" spans="1:8" ht="35.250000" customHeight="1">
      <c r="A184" s="23"/>
      <c r="B184" s="24" t="s">
        <v>249</v>
      </c>
      <c r="C184" s="87">
        <f>SUM(C185:C189)</f>
        <v>0</v>
      </c>
      <c r="D184" s="87">
        <f>SUM(D185:D189)</f>
        <v>0</v>
      </c>
      <c r="E184" s="20" t="e">
        <f>+(C184-D184)/C184</f>
        <v>#DIV/0!</v>
      </c>
      <c r="F184" s="87">
        <f>SUM(F185:F189)</f>
        <v>0</v>
      </c>
      <c r="G184" s="87">
        <f>SUM(G185:G189)</f>
        <v>0</v>
      </c>
      <c r="H184" s="20" t="e">
        <f>+(F184-G184)/F184</f>
        <v>#DIV/0!</v>
      </c>
    </row>
    <row r="185" spans="1:8" ht="35.250000" customHeight="1">
      <c r="A185" s="25">
        <v>142.1</v>
      </c>
      <c r="B185" s="26" t="s">
        <v>250</v>
      </c>
      <c r="C185" s="90"/>
      <c r="D185" s="90"/>
      <c r="E185" s="20" t="e">
        <f>+(C185-D185)/C185</f>
        <v>#DIV/0!</v>
      </c>
      <c r="F185" s="90"/>
      <c r="G185" s="90"/>
      <c r="H185" s="20" t="e">
        <f>+(F185-G185)/F185</f>
        <v>#DIV/0!</v>
      </c>
    </row>
    <row r="186" spans="1:8" ht="31.500000" customHeight="1">
      <c r="A186" s="25">
        <v>142.2</v>
      </c>
      <c r="B186" s="26" t="s">
        <v>251</v>
      </c>
      <c r="C186" s="88"/>
      <c r="D186" s="88"/>
      <c r="E186" s="20" t="e">
        <f>+(C186-D186)/C186</f>
        <v>#DIV/0!</v>
      </c>
      <c r="F186" s="88"/>
      <c r="G186" s="88"/>
      <c r="H186" s="20" t="e">
        <f>+(F186-G186)/F186</f>
        <v>#DIV/0!</v>
      </c>
    </row>
    <row r="187" spans="1:8" ht="28.800000">
      <c r="A187" s="25">
        <v>143</v>
      </c>
      <c r="B187" s="26" t="s">
        <v>252</v>
      </c>
      <c r="C187" s="88"/>
      <c r="D187" s="88"/>
      <c r="E187" s="20" t="e">
        <f>+(C187-D187)/C187</f>
        <v>#DIV/0!</v>
      </c>
      <c r="F187" s="88"/>
      <c r="G187" s="88"/>
      <c r="H187" s="20" t="e">
        <f>+(F187-G187)/F187</f>
        <v>#DIV/0!</v>
      </c>
    </row>
    <row r="188" spans="1:8" ht="26.250000" customHeight="1">
      <c r="A188" s="25">
        <v>144</v>
      </c>
      <c r="B188" s="26" t="s">
        <v>253</v>
      </c>
      <c r="C188" s="88"/>
      <c r="D188" s="88"/>
      <c r="E188" s="20" t="e">
        <f>+(C188-D188)/C188</f>
        <v>#DIV/0!</v>
      </c>
      <c r="F188" s="88"/>
      <c r="G188" s="88"/>
      <c r="H188" s="20" t="e">
        <f>+(F188-G188)/F188</f>
        <v>#DIV/0!</v>
      </c>
    </row>
    <row r="189" spans="1:8" ht="22.500000" customHeight="1">
      <c r="A189" s="25">
        <v>145</v>
      </c>
      <c r="B189" s="26" t="s">
        <v>254</v>
      </c>
      <c r="C189" s="88"/>
      <c r="D189" s="88"/>
      <c r="E189" s="20" t="e">
        <f>+(C189-D189)/C189</f>
        <v>#DIV/0!</v>
      </c>
      <c r="F189" s="88"/>
      <c r="G189" s="88"/>
      <c r="H189" s="20" t="e">
        <f>+(F189-G189)/F189</f>
        <v>#DIV/0!</v>
      </c>
    </row>
    <row r="190" spans="1:8" ht="24.750000" customHeight="1">
      <c r="A190" s="23"/>
      <c r="B190" s="33" t="s">
        <v>255</v>
      </c>
      <c r="C190" s="87">
        <f>C191</f>
        <v>0</v>
      </c>
      <c r="D190" s="87">
        <f>D191</f>
        <v>0</v>
      </c>
      <c r="E190" s="20" t="e">
        <f>+(C190-D190)/C190</f>
        <v>#DIV/0!</v>
      </c>
      <c r="F190" s="87">
        <f>F191</f>
        <v>0</v>
      </c>
      <c r="G190" s="87">
        <f>G191</f>
        <v>0</v>
      </c>
      <c r="H190" s="20" t="e">
        <f>+(F190-G190)/F190</f>
        <v>#DIV/0!</v>
      </c>
    </row>
    <row r="191" spans="1:8" ht="29.250000" customHeight="1">
      <c r="A191" s="25">
        <v>146</v>
      </c>
      <c r="B191" s="27" t="s">
        <v>256</v>
      </c>
      <c r="C191" s="88"/>
      <c r="D191" s="88"/>
      <c r="E191" s="20" t="e">
        <f>+(C191-D191)/C191</f>
        <v>#DIV/0!</v>
      </c>
      <c r="F191" s="88"/>
      <c r="G191" s="88"/>
      <c r="H191" s="20" t="e">
        <f>+(F191-G191)/F191</f>
        <v>#DIV/0!</v>
      </c>
    </row>
    <row r="192" spans="1:8" ht="26.250000" customHeight="1">
      <c r="A192" s="23"/>
      <c r="B192" s="33" t="s">
        <v>257</v>
      </c>
      <c r="C192" s="87">
        <f>C193</f>
        <v>0</v>
      </c>
      <c r="D192" s="87">
        <f>D193</f>
        <v>0</v>
      </c>
      <c r="E192" s="20" t="e">
        <f>+(C192-D192)/C192</f>
        <v>#DIV/0!</v>
      </c>
      <c r="F192" s="87">
        <f>F193</f>
        <v>0</v>
      </c>
      <c r="G192" s="87">
        <f>G193</f>
        <v>0</v>
      </c>
      <c r="H192" s="20" t="e">
        <f>+(F192-G192)/F192</f>
        <v>#DIV/0!</v>
      </c>
    </row>
    <row r="193" spans="1:8">
      <c r="A193" s="25">
        <v>147</v>
      </c>
      <c r="B193" s="27" t="s">
        <v>167</v>
      </c>
      <c r="C193" s="88"/>
      <c r="D193" s="88"/>
      <c r="E193" s="20" t="e">
        <f>+(C193-D193)/C193</f>
        <v>#DIV/0!</v>
      </c>
      <c r="F193" s="88"/>
      <c r="G193" s="88"/>
      <c r="H193" s="20" t="e">
        <f>+(F193-G193)/F193</f>
        <v>#DIV/0!</v>
      </c>
    </row>
    <row r="194" spans="1:8" ht="28.800000">
      <c r="A194" s="23">
        <v>148</v>
      </c>
      <c r="B194" s="24" t="s">
        <v>258</v>
      </c>
      <c r="C194" s="89"/>
      <c r="D194" s="89"/>
      <c r="E194" s="20" t="e">
        <f>+(C194-D194)/C194</f>
        <v>#DIV/0!</v>
      </c>
      <c r="F194" s="89"/>
      <c r="G194" s="89"/>
      <c r="H194" s="20" t="e">
        <f>+(F194-G194)/F194</f>
        <v>#DIV/0!</v>
      </c>
    </row>
    <row r="195" spans="1:8" ht="40.500000" customHeight="1">
      <c r="A195" s="23">
        <v>149</v>
      </c>
      <c r="B195" s="24" t="s">
        <v>259</v>
      </c>
      <c r="C195" s="89"/>
      <c r="D195" s="89"/>
      <c r="E195" s="20" t="e">
        <f>+(C195-D195)/C195</f>
        <v>#DIV/0!</v>
      </c>
      <c r="F195" s="89"/>
      <c r="G195" s="89"/>
      <c r="H195" s="20" t="e">
        <f>+(F195-G195)/F195</f>
        <v>#DIV/0!</v>
      </c>
    </row>
    <row r="196" spans="1:8" ht="38.250000" customHeight="1">
      <c r="A196" s="21" t="s">
        <v>260</v>
      </c>
      <c r="B196" s="22" t="s">
        <v>261</v>
      </c>
      <c r="C196" s="86">
        <f>C197+C202+C208+C214+C222+C227+C231+C238+C240+C248+C251+C255+C259+C260+C261</f>
        <v>0</v>
      </c>
      <c r="D196" s="86">
        <f>D197+D202+D208+D214+D222+D227+D231+D238+D240+D248+D251+D255+D259+D260+D261</f>
        <v>0</v>
      </c>
      <c r="E196" s="20" t="e">
        <f>+(C196-D196)/C196</f>
        <v>#DIV/0!</v>
      </c>
      <c r="F196" s="86">
        <f>F197+F202+F208+F214+F222+F227+F231+F238+F240+F248+F251+F255+F259+F260+F261</f>
        <v>0</v>
      </c>
      <c r="G196" s="86">
        <f>G197+G202+G208+G214+G222+G227+G231+G238+G240+G248+G251+G255+G259+G260+G261</f>
        <v>0</v>
      </c>
      <c r="H196" s="20" t="e">
        <f>+(F196-G196)/F196</f>
        <v>#DIV/0!</v>
      </c>
    </row>
    <row r="197" spans="1:8" ht="28.800000">
      <c r="A197" s="23"/>
      <c r="B197" s="24" t="s">
        <v>230</v>
      </c>
      <c r="C197" s="87">
        <f>SUM(C198:C201)</f>
        <v>0</v>
      </c>
      <c r="D197" s="87">
        <f>SUM(D198:D201)</f>
        <v>0</v>
      </c>
      <c r="E197" s="20" t="e">
        <f>+(C197-D197)/C197</f>
        <v>#DIV/0!</v>
      </c>
      <c r="F197" s="87">
        <f>SUM(F198:F201)</f>
        <v>0</v>
      </c>
      <c r="G197" s="87">
        <f>SUM(G198:G201)</f>
        <v>0</v>
      </c>
      <c r="H197" s="20" t="e">
        <f>+(F197-G197)/F197</f>
        <v>#DIV/0!</v>
      </c>
    </row>
    <row r="198" spans="1:8" ht="28.800000">
      <c r="A198" s="25">
        <v>150</v>
      </c>
      <c r="B198" s="27" t="s">
        <v>262</v>
      </c>
      <c r="C198" s="88"/>
      <c r="D198" s="88"/>
      <c r="E198" s="20" t="e">
        <f>+(C198-D198)/C198</f>
        <v>#DIV/0!</v>
      </c>
      <c r="F198" s="88"/>
      <c r="G198" s="88"/>
      <c r="H198" s="20" t="e">
        <f>+(F198-G198)/F198</f>
        <v>#DIV/0!</v>
      </c>
    </row>
    <row r="199" spans="1:8" ht="29.250000" customHeight="1">
      <c r="A199" s="25">
        <v>151</v>
      </c>
      <c r="B199" s="26" t="s">
        <v>263</v>
      </c>
      <c r="C199" s="88"/>
      <c r="D199" s="88"/>
      <c r="E199" s="20" t="e">
        <f>+(C199-D199)/C199</f>
        <v>#DIV/0!</v>
      </c>
      <c r="F199" s="88"/>
      <c r="G199" s="88"/>
      <c r="H199" s="20" t="e">
        <f>+(F199-G199)/F199</f>
        <v>#DIV/0!</v>
      </c>
    </row>
    <row r="200" spans="1:8" ht="32.250000" customHeight="1">
      <c r="A200" s="25">
        <v>152</v>
      </c>
      <c r="B200" s="26" t="s">
        <v>264</v>
      </c>
      <c r="C200" s="88"/>
      <c r="D200" s="88"/>
      <c r="E200" s="20" t="e">
        <f>+(C200-D200)/C200</f>
        <v>#DIV/0!</v>
      </c>
      <c r="F200" s="88"/>
      <c r="G200" s="88"/>
      <c r="H200" s="20" t="e">
        <f>+(F200-G200)/F200</f>
        <v>#DIV/0!</v>
      </c>
    </row>
    <row r="201" spans="1:8" ht="35.250000" customHeight="1">
      <c r="A201" s="25">
        <v>153</v>
      </c>
      <c r="B201" s="26" t="s">
        <v>265</v>
      </c>
      <c r="C201" s="88"/>
      <c r="D201" s="88"/>
      <c r="E201" s="20" t="e">
        <f>+(C201-D201)/C201</f>
        <v>#DIV/0!</v>
      </c>
      <c r="F201" s="88"/>
      <c r="G201" s="88"/>
      <c r="H201" s="20" t="e">
        <f>+(F201-G201)/F201</f>
        <v>#DIV/0!</v>
      </c>
    </row>
    <row r="202" spans="1:8" ht="28.800000">
      <c r="A202" s="23"/>
      <c r="B202" s="24" t="s">
        <v>266</v>
      </c>
      <c r="C202" s="87">
        <f>SUM(C203:C207)</f>
        <v>0</v>
      </c>
      <c r="D202" s="87">
        <f>SUM(D203:D207)</f>
        <v>0</v>
      </c>
      <c r="E202" s="20" t="e">
        <f>+(C202-D202)/C202</f>
        <v>#DIV/0!</v>
      </c>
      <c r="F202" s="87">
        <f>SUM(F203:F207)</f>
        <v>0</v>
      </c>
      <c r="G202" s="87">
        <f>SUM(G203:G207)</f>
        <v>0</v>
      </c>
      <c r="H202" s="20" t="e">
        <f>+(F202-G202)/F202</f>
        <v>#DIV/0!</v>
      </c>
    </row>
    <row r="203" spans="1:8" ht="30.750000" customHeight="1">
      <c r="A203" s="25">
        <v>154</v>
      </c>
      <c r="B203" s="26" t="s">
        <v>267</v>
      </c>
      <c r="C203" s="88"/>
      <c r="D203" s="88"/>
      <c r="E203" s="20" t="e">
        <f>+(C203-D203)/C203</f>
        <v>#DIV/0!</v>
      </c>
      <c r="F203" s="88"/>
      <c r="G203" s="88"/>
      <c r="H203" s="20" t="e">
        <f>+(F203-G203)/F203</f>
        <v>#DIV/0!</v>
      </c>
    </row>
    <row r="204" spans="1:8" ht="30.000000" customHeight="1">
      <c r="A204" s="25">
        <v>155</v>
      </c>
      <c r="B204" s="26" t="s">
        <v>268</v>
      </c>
      <c r="C204" s="88"/>
      <c r="D204" s="88"/>
      <c r="E204" s="20" t="e">
        <f>+(C204-D204)/C204</f>
        <v>#DIV/0!</v>
      </c>
      <c r="F204" s="88"/>
      <c r="G204" s="88"/>
      <c r="H204" s="20" t="e">
        <f>+(F204-G204)/F204</f>
        <v>#DIV/0!</v>
      </c>
    </row>
    <row r="205" spans="1:8" ht="28.800000">
      <c r="A205" s="25">
        <v>156</v>
      </c>
      <c r="B205" s="26" t="s">
        <v>269</v>
      </c>
      <c r="C205" s="88"/>
      <c r="D205" s="88"/>
      <c r="E205" s="20" t="e">
        <f>+(C205-D205)/C205</f>
        <v>#DIV/0!</v>
      </c>
      <c r="F205" s="88"/>
      <c r="G205" s="88"/>
      <c r="H205" s="20" t="e">
        <f>+(F205-G205)/F205</f>
        <v>#DIV/0!</v>
      </c>
    </row>
    <row r="206" spans="1:8" ht="21.750000" customHeight="1">
      <c r="A206" s="25">
        <v>157</v>
      </c>
      <c r="B206" s="26" t="s">
        <v>270</v>
      </c>
      <c r="C206" s="88"/>
      <c r="D206" s="88"/>
      <c r="E206" s="20" t="e">
        <f>+(C206-D206)/C206</f>
        <v>#DIV/0!</v>
      </c>
      <c r="F206" s="88"/>
      <c r="G206" s="88"/>
      <c r="H206" s="20" t="e">
        <f>+(F206-G206)/F206</f>
        <v>#DIV/0!</v>
      </c>
    </row>
    <row r="207" spans="1:8" ht="28.800000">
      <c r="A207" s="25">
        <v>158</v>
      </c>
      <c r="B207" s="26" t="s">
        <v>271</v>
      </c>
      <c r="C207" s="88"/>
      <c r="D207" s="88"/>
      <c r="E207" s="20" t="e">
        <f>+(C207-D207)/C207</f>
        <v>#DIV/0!</v>
      </c>
      <c r="F207" s="88"/>
      <c r="G207" s="88"/>
      <c r="H207" s="20" t="e">
        <f>+(F207-G207)/F207</f>
        <v>#DIV/0!</v>
      </c>
    </row>
    <row r="208" spans="1:8" ht="28.800000">
      <c r="A208" s="23"/>
      <c r="B208" s="24" t="s">
        <v>234</v>
      </c>
      <c r="C208" s="87">
        <f>SUM(C209:C213)</f>
        <v>0</v>
      </c>
      <c r="D208" s="87">
        <f>SUM(D209:D213)</f>
        <v>0</v>
      </c>
      <c r="E208" s="20" t="e">
        <f>+(C208-D208)/C208</f>
        <v>#DIV/0!</v>
      </c>
      <c r="F208" s="87">
        <f>SUM(F209:F213)</f>
        <v>0</v>
      </c>
      <c r="G208" s="87">
        <f>SUM(G209:G213)</f>
        <v>0</v>
      </c>
      <c r="H208" s="20" t="e">
        <f>+(F208-G208)/F208</f>
        <v>#DIV/0!</v>
      </c>
    </row>
    <row r="209" spans="1:8" ht="28.800000">
      <c r="A209" s="25">
        <v>159</v>
      </c>
      <c r="B209" s="26" t="s">
        <v>235</v>
      </c>
      <c r="C209" s="88"/>
      <c r="D209" s="88"/>
      <c r="E209" s="20" t="e">
        <f>+(C209-D209)/C209</f>
        <v>#DIV/0!</v>
      </c>
      <c r="F209" s="88"/>
      <c r="G209" s="88"/>
      <c r="H209" s="20" t="e">
        <f>+(F209-G209)/F209</f>
        <v>#DIV/0!</v>
      </c>
    </row>
    <row r="210" spans="1:8">
      <c r="A210" s="25">
        <v>160</v>
      </c>
      <c r="B210" s="26" t="s">
        <v>272</v>
      </c>
      <c r="C210" s="88"/>
      <c r="D210" s="88"/>
      <c r="E210" s="20" t="e">
        <f>+(C210-D210)/C210</f>
        <v>#DIV/0!</v>
      </c>
      <c r="F210" s="88"/>
      <c r="G210" s="88"/>
      <c r="H210" s="20" t="e">
        <f>+(F210-G210)/F210</f>
        <v>#DIV/0!</v>
      </c>
    </row>
    <row r="211" spans="1:8">
      <c r="A211" s="25">
        <v>161</v>
      </c>
      <c r="B211" s="26" t="s">
        <v>237</v>
      </c>
      <c r="C211" s="88"/>
      <c r="D211" s="88"/>
      <c r="E211" s="20" t="e">
        <f>+(C211-D211)/C211</f>
        <v>#DIV/0!</v>
      </c>
      <c r="F211" s="88"/>
      <c r="G211" s="88"/>
      <c r="H211" s="20" t="e">
        <f>+(F211-G211)/F211</f>
        <v>#DIV/0!</v>
      </c>
    </row>
    <row r="212" spans="1:8">
      <c r="A212" s="25">
        <v>162</v>
      </c>
      <c r="B212" s="26" t="s">
        <v>238</v>
      </c>
      <c r="C212" s="88"/>
      <c r="D212" s="88"/>
      <c r="E212" s="20" t="e">
        <f>+(C212-D212)/C212</f>
        <v>#DIV/0!</v>
      </c>
      <c r="F212" s="88"/>
      <c r="G212" s="88"/>
      <c r="H212" s="20" t="e">
        <f>+(F212-G212)/F212</f>
        <v>#DIV/0!</v>
      </c>
    </row>
    <row r="213" spans="1:8">
      <c r="A213" s="25">
        <v>163</v>
      </c>
      <c r="B213" s="26" t="s">
        <v>273</v>
      </c>
      <c r="C213" s="88"/>
      <c r="D213" s="88"/>
      <c r="E213" s="20" t="e">
        <f>+(C213-D213)/C213</f>
        <v>#DIV/0!</v>
      </c>
      <c r="F213" s="88"/>
      <c r="G213" s="88"/>
      <c r="H213" s="20" t="e">
        <f>+(F213-G213)/F213</f>
        <v>#DIV/0!</v>
      </c>
    </row>
    <row r="214" spans="1:8" ht="28.800000">
      <c r="A214" s="23"/>
      <c r="B214" s="24" t="s">
        <v>242</v>
      </c>
      <c r="C214" s="87">
        <f>SUM(C215:C221)</f>
        <v>0</v>
      </c>
      <c r="D214" s="87">
        <f>SUM(D215:D221)</f>
        <v>0</v>
      </c>
      <c r="E214" s="20" t="e">
        <f>+(C214-D214)/C214</f>
        <v>#DIV/0!</v>
      </c>
      <c r="F214" s="87">
        <f>SUM(F215:F221)</f>
        <v>0</v>
      </c>
      <c r="G214" s="87">
        <f>SUM(G215:G221)</f>
        <v>0</v>
      </c>
      <c r="H214" s="20" t="e">
        <f>+(F214-G214)/F214</f>
        <v>#DIV/0!</v>
      </c>
    </row>
    <row r="215" spans="1:8">
      <c r="A215" s="25">
        <v>164</v>
      </c>
      <c r="B215" s="26" t="s">
        <v>274</v>
      </c>
      <c r="C215" s="88"/>
      <c r="D215" s="88"/>
      <c r="E215" s="20" t="e">
        <f>+(C215-D215)/C215</f>
        <v>#DIV/0!</v>
      </c>
      <c r="F215" s="88"/>
      <c r="G215" s="88"/>
      <c r="H215" s="20" t="e">
        <f>+(F215-G215)/F215</f>
        <v>#DIV/0!</v>
      </c>
    </row>
    <row r="216" spans="1:8">
      <c r="A216" s="25">
        <v>165</v>
      </c>
      <c r="B216" s="26" t="s">
        <v>275</v>
      </c>
      <c r="C216" s="88"/>
      <c r="D216" s="88"/>
      <c r="E216" s="20" t="e">
        <f>+(C216-D216)/C216</f>
        <v>#DIV/0!</v>
      </c>
      <c r="F216" s="88"/>
      <c r="G216" s="88"/>
      <c r="H216" s="20" t="e">
        <f>+(F216-G216)/F216</f>
        <v>#DIV/0!</v>
      </c>
    </row>
    <row r="217" spans="1:8">
      <c r="A217" s="25">
        <v>166</v>
      </c>
      <c r="B217" s="27" t="s">
        <v>276</v>
      </c>
      <c r="C217" s="88"/>
      <c r="D217" s="88"/>
      <c r="E217" s="20" t="e">
        <f>+(C217-D217)/C217</f>
        <v>#DIV/0!</v>
      </c>
      <c r="F217" s="88"/>
      <c r="G217" s="88"/>
      <c r="H217" s="20" t="e">
        <f>+(F217-G217)/F217</f>
        <v>#DIV/0!</v>
      </c>
    </row>
    <row r="218" spans="1:8">
      <c r="A218" s="25">
        <v>167</v>
      </c>
      <c r="B218" s="26" t="s">
        <v>277</v>
      </c>
      <c r="C218" s="88"/>
      <c r="D218" s="88"/>
      <c r="E218" s="20" t="e">
        <f>+(C218-D218)/C218</f>
        <v>#DIV/0!</v>
      </c>
      <c r="F218" s="88"/>
      <c r="G218" s="88"/>
      <c r="H218" s="20" t="e">
        <f>+(F218-G218)/F218</f>
        <v>#DIV/0!</v>
      </c>
    </row>
    <row r="219" spans="1:8" ht="24.000000" customHeight="1">
      <c r="A219" s="25">
        <v>168</v>
      </c>
      <c r="B219" s="26" t="s">
        <v>278</v>
      </c>
      <c r="C219" s="88"/>
      <c r="D219" s="88"/>
      <c r="E219" s="20" t="e">
        <f>+(C219-D219)/C219</f>
        <v>#DIV/0!</v>
      </c>
      <c r="F219" s="88"/>
      <c r="G219" s="88"/>
      <c r="H219" s="20" t="e">
        <f>+(F219-G219)/F219</f>
        <v>#DIV/0!</v>
      </c>
    </row>
    <row r="220" spans="1:8" ht="28.800000">
      <c r="A220" s="25">
        <v>169</v>
      </c>
      <c r="B220" s="27" t="s">
        <v>279</v>
      </c>
      <c r="C220" s="88"/>
      <c r="D220" s="88"/>
      <c r="E220" s="20" t="e">
        <f>+(C220-D220)/C220</f>
        <v>#DIV/0!</v>
      </c>
      <c r="F220" s="88"/>
      <c r="G220" s="88"/>
      <c r="H220" s="20" t="e">
        <f>+(F220-G220)/F220</f>
        <v>#DIV/0!</v>
      </c>
    </row>
    <row r="221" spans="1:8" ht="43.200000">
      <c r="A221" s="25">
        <v>170</v>
      </c>
      <c r="B221" s="26" t="s">
        <v>280</v>
      </c>
      <c r="C221" s="88"/>
      <c r="D221" s="88"/>
      <c r="E221" s="20" t="e">
        <f>+(C221-D221)/C221</f>
        <v>#DIV/0!</v>
      </c>
      <c r="F221" s="88"/>
      <c r="G221" s="88"/>
      <c r="H221" s="20" t="e">
        <f>+(F221-G221)/F221</f>
        <v>#DIV/0!</v>
      </c>
    </row>
    <row r="222" spans="1:8" ht="28.800000">
      <c r="A222" s="23"/>
      <c r="B222" s="24" t="s">
        <v>281</v>
      </c>
      <c r="C222" s="87">
        <f>SUM(C223:C226)</f>
        <v>0</v>
      </c>
      <c r="D222" s="87">
        <f>SUM(D223:D226)</f>
        <v>0</v>
      </c>
      <c r="E222" s="20" t="e">
        <f>+(C222-D222)/C222</f>
        <v>#DIV/0!</v>
      </c>
      <c r="F222" s="87">
        <f>SUM(F223:F226)</f>
        <v>0</v>
      </c>
      <c r="G222" s="87">
        <f>SUM(G223:G226)</f>
        <v>0</v>
      </c>
      <c r="H222" s="20" t="e">
        <f>+(F222-G222)/F222</f>
        <v>#DIV/0!</v>
      </c>
    </row>
    <row r="223" spans="1:8">
      <c r="A223" s="25">
        <v>171</v>
      </c>
      <c r="B223" s="26" t="s">
        <v>282</v>
      </c>
      <c r="C223" s="88"/>
      <c r="D223" s="88"/>
      <c r="E223" s="20" t="e">
        <f>+(C223-D223)/C223</f>
        <v>#DIV/0!</v>
      </c>
      <c r="F223" s="88"/>
      <c r="G223" s="88"/>
      <c r="H223" s="20" t="e">
        <f>+(F223-G223)/F223</f>
        <v>#DIV/0!</v>
      </c>
    </row>
    <row r="224" spans="1:8">
      <c r="A224" s="25">
        <v>172</v>
      </c>
      <c r="B224" s="26" t="s">
        <v>283</v>
      </c>
      <c r="C224" s="88"/>
      <c r="D224" s="88"/>
      <c r="E224" s="20" t="e">
        <f>+(C224-D224)/C224</f>
        <v>#DIV/0!</v>
      </c>
      <c r="F224" s="88"/>
      <c r="G224" s="88"/>
      <c r="H224" s="20" t="e">
        <f>+(F224-G224)/F224</f>
        <v>#DIV/0!</v>
      </c>
    </row>
    <row r="225" spans="1:8">
      <c r="A225" s="25">
        <v>173</v>
      </c>
      <c r="B225" s="27" t="s">
        <v>284</v>
      </c>
      <c r="C225" s="88"/>
      <c r="D225" s="88"/>
      <c r="E225" s="20" t="e">
        <f>+(C225-D225)/C225</f>
        <v>#DIV/0!</v>
      </c>
      <c r="F225" s="88"/>
      <c r="G225" s="88"/>
      <c r="H225" s="20" t="e">
        <f>+(F225-G225)/F225</f>
        <v>#DIV/0!</v>
      </c>
    </row>
    <row r="226" spans="1:8">
      <c r="A226" s="25">
        <v>174</v>
      </c>
      <c r="B226" s="26" t="s">
        <v>285</v>
      </c>
      <c r="C226" s="88"/>
      <c r="D226" s="88"/>
      <c r="E226" s="20" t="e">
        <f>+(C226-D226)/C226</f>
        <v>#DIV/0!</v>
      </c>
      <c r="F226" s="88"/>
      <c r="G226" s="88"/>
      <c r="H226" s="20" t="e">
        <f>+(F226-G226)/F226</f>
        <v>#DIV/0!</v>
      </c>
    </row>
    <row r="227" spans="1:8" ht="28.800000">
      <c r="A227" s="23"/>
      <c r="B227" s="24" t="s">
        <v>245</v>
      </c>
      <c r="C227" s="87">
        <f>SUM(C228:C230)</f>
        <v>0</v>
      </c>
      <c r="D227" s="87">
        <f>SUM(D228:D230)</f>
        <v>0</v>
      </c>
      <c r="E227" s="20" t="e">
        <f>+(C227-D227)/C227</f>
        <v>#DIV/0!</v>
      </c>
      <c r="F227" s="87">
        <f>SUM(F228:F230)</f>
        <v>0</v>
      </c>
      <c r="G227" s="87">
        <f>SUM(G228:G230)</f>
        <v>0</v>
      </c>
      <c r="H227" s="20" t="e">
        <f>+(F227-G227)/F227</f>
        <v>#DIV/0!</v>
      </c>
    </row>
    <row r="228" spans="1:8" ht="28.800000">
      <c r="A228" s="25">
        <v>175</v>
      </c>
      <c r="B228" s="26" t="s">
        <v>246</v>
      </c>
      <c r="C228" s="88"/>
      <c r="D228" s="88"/>
      <c r="E228" s="20" t="e">
        <f>+(C228-D228)/C228</f>
        <v>#DIV/0!</v>
      </c>
      <c r="F228" s="88"/>
      <c r="G228" s="88"/>
      <c r="H228" s="20" t="e">
        <f>+(F228-G228)/F228</f>
        <v>#DIV/0!</v>
      </c>
    </row>
    <row r="229" spans="1:8" ht="24.000000" customHeight="1">
      <c r="A229" s="25">
        <v>176</v>
      </c>
      <c r="B229" s="26" t="s">
        <v>247</v>
      </c>
      <c r="C229" s="88"/>
      <c r="D229" s="88"/>
      <c r="E229" s="20" t="e">
        <f>+(C229-D229)/C229</f>
        <v>#DIV/0!</v>
      </c>
      <c r="F229" s="88"/>
      <c r="G229" s="88"/>
      <c r="H229" s="20" t="e">
        <f>+(F229-G229)/F229</f>
        <v>#DIV/0!</v>
      </c>
    </row>
    <row r="230" spans="1:8" ht="30.000000" customHeight="1">
      <c r="A230" s="25">
        <v>177</v>
      </c>
      <c r="B230" s="26" t="s">
        <v>248</v>
      </c>
      <c r="C230" s="88"/>
      <c r="D230" s="88"/>
      <c r="E230" s="20" t="e">
        <f>+(C230-D230)/C230</f>
        <v>#DIV/0!</v>
      </c>
      <c r="F230" s="88"/>
      <c r="G230" s="88"/>
      <c r="H230" s="20" t="e">
        <f>+(F230-G230)/F230</f>
        <v>#DIV/0!</v>
      </c>
    </row>
    <row r="231" spans="1:8" ht="28.800000">
      <c r="A231" s="23"/>
      <c r="B231" s="24" t="s">
        <v>286</v>
      </c>
      <c r="C231" s="87">
        <f>SUM(C232:C237)</f>
        <v>0</v>
      </c>
      <c r="D231" s="87">
        <f>SUM(D232:D237)</f>
        <v>0</v>
      </c>
      <c r="E231" s="20" t="e">
        <f>+(C231-D231)/C231</f>
        <v>#DIV/0!</v>
      </c>
      <c r="F231" s="87">
        <f>SUM(F232:F237)</f>
        <v>0</v>
      </c>
      <c r="G231" s="87">
        <f>SUM(G232:G237)</f>
        <v>0</v>
      </c>
      <c r="H231" s="20" t="e">
        <f>+(F231-G231)/F231</f>
        <v>#DIV/0!</v>
      </c>
    </row>
    <row r="232" spans="1:8" ht="28.800000">
      <c r="A232" s="25">
        <v>178</v>
      </c>
      <c r="B232" s="27" t="s">
        <v>287</v>
      </c>
      <c r="C232" s="88"/>
      <c r="D232" s="88"/>
      <c r="E232" s="20" t="e">
        <f>+(C232-D232)/C232</f>
        <v>#DIV/0!</v>
      </c>
      <c r="F232" s="88"/>
      <c r="G232" s="88"/>
      <c r="H232" s="20" t="e">
        <f>+(F232-G232)/F232</f>
        <v>#DIV/0!</v>
      </c>
    </row>
    <row r="233" spans="1:8">
      <c r="A233" s="25">
        <v>179</v>
      </c>
      <c r="B233" s="27" t="s">
        <v>167</v>
      </c>
      <c r="C233" s="88"/>
      <c r="D233" s="88"/>
      <c r="E233" s="20" t="e">
        <f>+(C233-D233)/C233</f>
        <v>#DIV/0!</v>
      </c>
      <c r="F233" s="88"/>
      <c r="G233" s="88"/>
      <c r="H233" s="20" t="e">
        <f>+(F233-G233)/F233</f>
        <v>#DIV/0!</v>
      </c>
    </row>
    <row r="234" spans="1:8">
      <c r="A234" s="25">
        <v>180</v>
      </c>
      <c r="B234" s="27" t="s">
        <v>288</v>
      </c>
      <c r="C234" s="88"/>
      <c r="D234" s="88"/>
      <c r="E234" s="20" t="e">
        <f>+(C234-D234)/C234</f>
        <v>#DIV/0!</v>
      </c>
      <c r="F234" s="88"/>
      <c r="G234" s="88"/>
      <c r="H234" s="20" t="e">
        <f>+(F234-G234)/F234</f>
        <v>#DIV/0!</v>
      </c>
    </row>
    <row r="235" spans="1:8">
      <c r="A235" s="25">
        <v>181</v>
      </c>
      <c r="B235" s="27" t="s">
        <v>289</v>
      </c>
      <c r="C235" s="88"/>
      <c r="D235" s="88"/>
      <c r="E235" s="20" t="e">
        <f>+(C235-D235)/C235</f>
        <v>#DIV/0!</v>
      </c>
      <c r="F235" s="88"/>
      <c r="G235" s="88"/>
      <c r="H235" s="20" t="e">
        <f>+(F235-G235)/F235</f>
        <v>#DIV/0!</v>
      </c>
    </row>
    <row r="236" spans="1:8" ht="28.500000" customHeight="1">
      <c r="A236" s="25">
        <v>182</v>
      </c>
      <c r="B236" s="26" t="s">
        <v>290</v>
      </c>
      <c r="C236" s="88"/>
      <c r="D236" s="88"/>
      <c r="E236" s="20" t="e">
        <f>+(C236-D236)/C236</f>
        <v>#DIV/0!</v>
      </c>
      <c r="F236" s="88"/>
      <c r="G236" s="88"/>
      <c r="H236" s="20" t="e">
        <f>+(F236-G236)/F236</f>
        <v>#DIV/0!</v>
      </c>
    </row>
    <row r="237" spans="1:8" ht="28.800000">
      <c r="A237" s="25">
        <v>183</v>
      </c>
      <c r="B237" s="27" t="s">
        <v>291</v>
      </c>
      <c r="C237" s="88"/>
      <c r="D237" s="88"/>
      <c r="E237" s="20" t="e">
        <f>+(C237-D237)/C237</f>
        <v>#DIV/0!</v>
      </c>
      <c r="F237" s="88"/>
      <c r="G237" s="88"/>
      <c r="H237" s="20" t="e">
        <f>+(F237-G237)/F237</f>
        <v>#DIV/0!</v>
      </c>
    </row>
    <row r="238" spans="1:8" ht="28.800000">
      <c r="A238" s="23"/>
      <c r="B238" s="33" t="s">
        <v>292</v>
      </c>
      <c r="C238" s="87">
        <f>C239</f>
        <v>0</v>
      </c>
      <c r="D238" s="87">
        <f>D239</f>
        <v>0</v>
      </c>
      <c r="E238" s="20" t="e">
        <f>+(C238-D238)/C238</f>
        <v>#DIV/0!</v>
      </c>
      <c r="F238" s="87">
        <f>F239</f>
        <v>0</v>
      </c>
      <c r="G238" s="87">
        <f>G239</f>
        <v>0</v>
      </c>
      <c r="H238" s="20" t="e">
        <f>+(F238-G238)/F238</f>
        <v>#DIV/0!</v>
      </c>
    </row>
    <row r="239" spans="1:8" ht="28.800000">
      <c r="A239" s="25">
        <v>184</v>
      </c>
      <c r="B239" s="26" t="s">
        <v>293</v>
      </c>
      <c r="C239" s="88"/>
      <c r="D239" s="88"/>
      <c r="E239" s="20" t="e">
        <f>+(C239-D239)/C239</f>
        <v>#DIV/0!</v>
      </c>
      <c r="F239" s="88"/>
      <c r="G239" s="88"/>
      <c r="H239" s="20" t="e">
        <f>+(F239-G239)/F239</f>
        <v>#DIV/0!</v>
      </c>
    </row>
    <row r="240" spans="1:8" ht="27.750000" customHeight="1">
      <c r="A240" s="23"/>
      <c r="B240" s="24" t="s">
        <v>249</v>
      </c>
      <c r="C240" s="87">
        <f>SUM(C241:C247)</f>
        <v>0</v>
      </c>
      <c r="D240" s="87">
        <f>SUM(D241:D247)</f>
        <v>0</v>
      </c>
      <c r="E240" s="20" t="e">
        <f>+(C240-D240)/C240</f>
        <v>#DIV/0!</v>
      </c>
      <c r="F240" s="87">
        <f>SUM(F241:F247)</f>
        <v>0</v>
      </c>
      <c r="G240" s="87">
        <f>SUM(G241:G247)</f>
        <v>0</v>
      </c>
      <c r="H240" s="20" t="e">
        <f>+(F240-G240)/F240</f>
        <v>#DIV/0!</v>
      </c>
    </row>
    <row r="241" spans="1:8" ht="29.250000" customHeight="1">
      <c r="A241" s="25">
        <v>185.1</v>
      </c>
      <c r="B241" s="26" t="s">
        <v>250</v>
      </c>
      <c r="C241" s="88"/>
      <c r="D241" s="88"/>
      <c r="E241" s="20" t="e">
        <f>+(C241-D241)/C241</f>
        <v>#DIV/0!</v>
      </c>
      <c r="F241" s="88"/>
      <c r="G241" s="88"/>
      <c r="H241" s="20" t="e">
        <f>+(F241-G241)/F241</f>
        <v>#DIV/0!</v>
      </c>
    </row>
    <row r="242" spans="1:8" ht="30.750000" customHeight="1">
      <c r="A242" s="25">
        <v>185.2</v>
      </c>
      <c r="B242" s="26" t="s">
        <v>251</v>
      </c>
      <c r="C242" s="88"/>
      <c r="D242" s="88"/>
      <c r="E242" s="20" t="e">
        <f>+(C242-D242)/C242</f>
        <v>#DIV/0!</v>
      </c>
      <c r="F242" s="88"/>
      <c r="G242" s="88"/>
      <c r="H242" s="20" t="e">
        <f>+(F242-G242)/F242</f>
        <v>#DIV/0!</v>
      </c>
    </row>
    <row r="243" spans="1:8" ht="28.800000">
      <c r="A243" s="25">
        <v>186</v>
      </c>
      <c r="B243" s="26" t="s">
        <v>294</v>
      </c>
      <c r="C243" s="88"/>
      <c r="D243" s="88"/>
      <c r="E243" s="20" t="e">
        <f>+(C243-D243)/C243</f>
        <v>#DIV/0!</v>
      </c>
      <c r="F243" s="88"/>
      <c r="G243" s="88"/>
      <c r="H243" s="20" t="e">
        <f>+(F243-G243)/F243</f>
        <v>#DIV/0!</v>
      </c>
    </row>
    <row r="244" spans="1:8">
      <c r="A244" s="25">
        <v>187</v>
      </c>
      <c r="B244" s="26" t="s">
        <v>295</v>
      </c>
      <c r="C244" s="88"/>
      <c r="D244" s="88"/>
      <c r="E244" s="20" t="e">
        <f>+(C244-D244)/C244</f>
        <v>#DIV/0!</v>
      </c>
      <c r="F244" s="88"/>
      <c r="G244" s="88"/>
      <c r="H244" s="20" t="e">
        <f>+(F244-G244)/F244</f>
        <v>#DIV/0!</v>
      </c>
    </row>
    <row r="245" spans="1:8">
      <c r="A245" s="25">
        <v>188</v>
      </c>
      <c r="B245" s="26" t="s">
        <v>253</v>
      </c>
      <c r="C245" s="88"/>
      <c r="D245" s="88"/>
      <c r="E245" s="20" t="e">
        <f>+(C245-D245)/C245</f>
        <v>#DIV/0!</v>
      </c>
      <c r="F245" s="88"/>
      <c r="G245" s="88"/>
      <c r="H245" s="20" t="e">
        <f>+(F245-G245)/F245</f>
        <v>#DIV/0!</v>
      </c>
    </row>
    <row r="246" spans="1:8">
      <c r="A246" s="25">
        <v>189</v>
      </c>
      <c r="B246" s="26" t="s">
        <v>254</v>
      </c>
      <c r="C246" s="88"/>
      <c r="D246" s="88"/>
      <c r="E246" s="20" t="e">
        <f>+(C246-D246)/C246</f>
        <v>#DIV/0!</v>
      </c>
      <c r="F246" s="88"/>
      <c r="G246" s="88"/>
      <c r="H246" s="20" t="e">
        <f>+(F246-G246)/F246</f>
        <v>#DIV/0!</v>
      </c>
    </row>
    <row r="247" spans="1:8" ht="28.800000">
      <c r="A247" s="25">
        <v>190</v>
      </c>
      <c r="B247" s="26" t="s">
        <v>296</v>
      </c>
      <c r="C247" s="88"/>
      <c r="D247" s="88"/>
      <c r="E247" s="20" t="e">
        <f>+(C247-D247)/C247</f>
        <v>#DIV/0!</v>
      </c>
      <c r="F247" s="88"/>
      <c r="G247" s="88"/>
      <c r="H247" s="20" t="e">
        <f>+(F247-G247)/F247</f>
        <v>#DIV/0!</v>
      </c>
    </row>
    <row r="248" spans="1:8" ht="26.250000" customHeight="1">
      <c r="A248" s="23"/>
      <c r="B248" s="24" t="s">
        <v>297</v>
      </c>
      <c r="C248" s="87">
        <f>SUM(C249:C250)</f>
        <v>0</v>
      </c>
      <c r="D248" s="87">
        <f>SUM(D249:D250)</f>
        <v>0</v>
      </c>
      <c r="E248" s="20" t="e">
        <f>+(C248-D248)/C248</f>
        <v>#DIV/0!</v>
      </c>
      <c r="F248" s="87">
        <f>SUM(F249:F250)</f>
        <v>0</v>
      </c>
      <c r="G248" s="87">
        <f>SUM(G249:G250)</f>
        <v>0</v>
      </c>
      <c r="H248" s="20" t="e">
        <f>+(F248-G248)/F248</f>
        <v>#DIV/0!</v>
      </c>
    </row>
    <row r="249" spans="1:8" ht="24.750000" customHeight="1">
      <c r="A249" s="25">
        <v>191</v>
      </c>
      <c r="B249" s="26" t="s">
        <v>298</v>
      </c>
      <c r="C249" s="88"/>
      <c r="D249" s="88"/>
      <c r="E249" s="20" t="e">
        <f>+(C249-D249)/C249</f>
        <v>#DIV/0!</v>
      </c>
      <c r="F249" s="88"/>
      <c r="G249" s="88"/>
      <c r="H249" s="20" t="e">
        <f>+(F249-G249)/F249</f>
        <v>#DIV/0!</v>
      </c>
    </row>
    <row r="250" spans="1:8" ht="26.250000" customHeight="1">
      <c r="A250" s="25">
        <v>192</v>
      </c>
      <c r="B250" s="26" t="s">
        <v>299</v>
      </c>
      <c r="C250" s="88"/>
      <c r="D250" s="88"/>
      <c r="E250" s="20" t="e">
        <f>+(C250-D250)/C250</f>
        <v>#DIV/0!</v>
      </c>
      <c r="F250" s="88"/>
      <c r="G250" s="88"/>
      <c r="H250" s="20" t="e">
        <f>+(F250-G250)/F250</f>
        <v>#DIV/0!</v>
      </c>
    </row>
    <row r="251" spans="1:8" ht="26.250000" customHeight="1">
      <c r="A251" s="23"/>
      <c r="B251" s="24" t="s">
        <v>255</v>
      </c>
      <c r="C251" s="87">
        <f>SUM(C252:C254)</f>
        <v>0</v>
      </c>
      <c r="D251" s="87">
        <f>SUM(D252:D254)</f>
        <v>0</v>
      </c>
      <c r="E251" s="20" t="e">
        <f>+(C251-D251)/C251</f>
        <v>#DIV/0!</v>
      </c>
      <c r="F251" s="87">
        <f>SUM(F252:F254)</f>
        <v>0</v>
      </c>
      <c r="G251" s="87">
        <f>SUM(G252:G254)</f>
        <v>0</v>
      </c>
      <c r="H251" s="20" t="e">
        <f>+(F251-G251)/F251</f>
        <v>#DIV/0!</v>
      </c>
    </row>
    <row r="252" spans="1:8">
      <c r="A252" s="25">
        <v>193</v>
      </c>
      <c r="B252" s="27" t="s">
        <v>300</v>
      </c>
      <c r="C252" s="88"/>
      <c r="D252" s="88"/>
      <c r="E252" s="20" t="e">
        <f>+(C252-D252)/C252</f>
        <v>#DIV/0!</v>
      </c>
      <c r="F252" s="88"/>
      <c r="G252" s="88"/>
      <c r="H252" s="20" t="e">
        <f>+(F252-G252)/F252</f>
        <v>#DIV/0!</v>
      </c>
    </row>
    <row r="253" spans="1:8" ht="35.250000" customHeight="1">
      <c r="A253" s="25">
        <v>194.1</v>
      </c>
      <c r="B253" s="27" t="s">
        <v>256</v>
      </c>
      <c r="C253" s="88"/>
      <c r="D253" s="88"/>
      <c r="E253" s="20" t="e">
        <f>+(C253-D253)/C253</f>
        <v>#DIV/0!</v>
      </c>
      <c r="F253" s="88"/>
      <c r="G253" s="88"/>
      <c r="H253" s="20" t="e">
        <f>+(F253-G253)/F253</f>
        <v>#DIV/0!</v>
      </c>
    </row>
    <row r="254" spans="1:8" ht="32.250000" customHeight="1">
      <c r="A254" s="25">
        <v>194.2</v>
      </c>
      <c r="B254" s="27" t="s">
        <v>301</v>
      </c>
      <c r="C254" s="88"/>
      <c r="D254" s="88"/>
      <c r="E254" s="20" t="e">
        <f>+(C254-D254)/C254</f>
        <v>#DIV/0!</v>
      </c>
      <c r="F254" s="88"/>
      <c r="G254" s="88"/>
      <c r="H254" s="20" t="e">
        <f>+(F254-G254)/F254</f>
        <v>#DIV/0!</v>
      </c>
    </row>
    <row r="255" spans="1:8" ht="28.800000">
      <c r="A255" s="23"/>
      <c r="B255" s="24" t="s">
        <v>302</v>
      </c>
      <c r="C255" s="87">
        <f>SUM(C256:C258)</f>
        <v>0</v>
      </c>
      <c r="D255" s="87">
        <f>SUM(D256:D258)</f>
        <v>0</v>
      </c>
      <c r="E255" s="20" t="e">
        <f>+(C255-D255)/C255</f>
        <v>#DIV/0!</v>
      </c>
      <c r="F255" s="87">
        <f>SUM(F256:F258)</f>
        <v>0</v>
      </c>
      <c r="G255" s="87">
        <f>SUM(G256:G258)</f>
        <v>0</v>
      </c>
      <c r="H255" s="20" t="e">
        <f>+(F255-G255)/F255</f>
        <v>#DIV/0!</v>
      </c>
    </row>
    <row r="256" spans="1:8" ht="28.800000">
      <c r="A256" s="25">
        <v>195</v>
      </c>
      <c r="B256" s="26" t="s">
        <v>303</v>
      </c>
      <c r="C256" s="88"/>
      <c r="D256" s="88"/>
      <c r="E256" s="20" t="e">
        <f>+(C256-D256)/C256</f>
        <v>#DIV/0!</v>
      </c>
      <c r="F256" s="88"/>
      <c r="G256" s="88"/>
      <c r="H256" s="20" t="e">
        <f>+(F256-G256)/F256</f>
        <v>#DIV/0!</v>
      </c>
    </row>
    <row r="257" spans="1:8">
      <c r="A257" s="25">
        <v>196</v>
      </c>
      <c r="B257" s="26" t="s">
        <v>304</v>
      </c>
      <c r="C257" s="88"/>
      <c r="D257" s="88"/>
      <c r="E257" s="20" t="e">
        <f>+(C257-D257)/C257</f>
        <v>#DIV/0!</v>
      </c>
      <c r="F257" s="88"/>
      <c r="G257" s="88"/>
      <c r="H257" s="20" t="e">
        <f>+(F257-G257)/F257</f>
        <v>#DIV/0!</v>
      </c>
    </row>
    <row r="258" spans="1:8">
      <c r="A258" s="25">
        <v>197</v>
      </c>
      <c r="B258" s="26" t="s">
        <v>305</v>
      </c>
      <c r="C258" s="88"/>
      <c r="D258" s="88"/>
      <c r="E258" s="20" t="e">
        <f>+(C258-D258)/C258</f>
        <v>#DIV/0!</v>
      </c>
      <c r="F258" s="88"/>
      <c r="G258" s="88"/>
      <c r="H258" s="20" t="e">
        <f>+(F258-G258)/F258</f>
        <v>#DIV/0!</v>
      </c>
    </row>
    <row r="259" spans="1:8" ht="28.800000">
      <c r="A259" s="23">
        <v>198</v>
      </c>
      <c r="B259" s="24" t="s">
        <v>258</v>
      </c>
      <c r="C259" s="89"/>
      <c r="D259" s="89"/>
      <c r="E259" s="20" t="e">
        <f>+(C259-D259)/C259</f>
        <v>#DIV/0!</v>
      </c>
      <c r="F259" s="89"/>
      <c r="G259" s="89"/>
      <c r="H259" s="20" t="e">
        <f>+(F259-G259)/F259</f>
        <v>#DIV/0!</v>
      </c>
    </row>
    <row r="260" spans="1:8" ht="25.500000" customHeight="1">
      <c r="A260" s="23">
        <v>199</v>
      </c>
      <c r="B260" s="24" t="s">
        <v>259</v>
      </c>
      <c r="C260" s="89"/>
      <c r="D260" s="89"/>
      <c r="E260" s="20" t="e">
        <f>+(C260-D260)/C260</f>
        <v>#DIV/0!</v>
      </c>
      <c r="F260" s="89"/>
      <c r="G260" s="89"/>
      <c r="H260" s="20" t="e">
        <f>+(F260-G260)/F260</f>
        <v>#DIV/0!</v>
      </c>
    </row>
    <row r="261" spans="1:8" ht="28.800000">
      <c r="A261" s="23">
        <v>200</v>
      </c>
      <c r="B261" s="81" t="s">
        <v>314</v>
      </c>
      <c r="C261" s="89">
        <f>SUM(C262:C267)</f>
        <v>0</v>
      </c>
      <c r="D261" s="89">
        <f>SUM(D262:D267)</f>
        <v>0</v>
      </c>
      <c r="E261" s="20" t="e">
        <f>+(C261-D261)/C261</f>
        <v>#DIV/0!</v>
      </c>
      <c r="F261" s="89">
        <f>SUM(F262:F267)</f>
        <v>0</v>
      </c>
      <c r="G261" s="89">
        <f>SUM(G262:G267)</f>
        <v>0</v>
      </c>
      <c r="H261" s="20" t="e">
        <f>+(F261-G261)/F261</f>
        <v>#DIV/0!</v>
      </c>
    </row>
    <row r="262" spans="1:8" s="84" customFormat="1" ht="14.400000">
      <c r="A262" s="25">
        <v>200.1</v>
      </c>
      <c r="B262" s="82" t="s">
        <v>328</v>
      </c>
      <c r="C262" s="90"/>
      <c r="D262" s="90"/>
      <c r="E262" s="83" t="e">
        <f>+(C262-D262)/C262</f>
        <v>#DIV/0!</v>
      </c>
      <c r="F262" s="90"/>
      <c r="G262" s="90"/>
      <c r="H262" s="83" t="e">
        <f>+(F262-G262)/F262</f>
        <v>#DIV/0!</v>
      </c>
    </row>
    <row r="263" spans="1:8" s="84" customFormat="1" ht="14.400000">
      <c r="A263" s="25">
        <v>200.2</v>
      </c>
      <c r="B263" s="82" t="s">
        <v>329</v>
      </c>
      <c r="C263" s="90"/>
      <c r="D263" s="90"/>
      <c r="E263" s="83" t="e">
        <f>+(C263-D263)/C263</f>
        <v>#DIV/0!</v>
      </c>
      <c r="F263" s="90"/>
      <c r="G263" s="90"/>
      <c r="H263" s="83" t="e">
        <f>+(F263-G263)/F263</f>
        <v>#DIV/0!</v>
      </c>
    </row>
    <row r="264" spans="1:8" s="84" customFormat="1" ht="14.400000">
      <c r="A264" s="25">
        <v>200.3</v>
      </c>
      <c r="B264" s="82" t="s">
        <v>330</v>
      </c>
      <c r="C264" s="90"/>
      <c r="D264" s="90"/>
      <c r="E264" s="83" t="e">
        <f>+(C264-D264)/C264</f>
        <v>#DIV/0!</v>
      </c>
      <c r="F264" s="90"/>
      <c r="G264" s="90"/>
      <c r="H264" s="83" t="e">
        <f>+(F264-G264)/F264</f>
        <v>#DIV/0!</v>
      </c>
    </row>
    <row r="265" spans="1:8" s="84" customFormat="1" ht="14.400000">
      <c r="A265" s="25">
        <v>200.4</v>
      </c>
      <c r="B265" s="82" t="s">
        <v>331</v>
      </c>
      <c r="C265" s="90"/>
      <c r="D265" s="90"/>
      <c r="E265" s="83" t="e">
        <f>+(C265-D265)/C265</f>
        <v>#DIV/0!</v>
      </c>
      <c r="F265" s="90"/>
      <c r="G265" s="90"/>
      <c r="H265" s="83" t="e">
        <f>+(F265-G265)/F265</f>
        <v>#DIV/0!</v>
      </c>
    </row>
    <row r="266" spans="1:8" s="84" customFormat="1" ht="14.400000">
      <c r="A266" s="25">
        <v>200.5</v>
      </c>
      <c r="B266" s="82" t="s">
        <v>332</v>
      </c>
      <c r="C266" s="90"/>
      <c r="D266" s="90"/>
      <c r="E266" s="83" t="e">
        <f>+(C266-D266)/C266</f>
        <v>#DIV/0!</v>
      </c>
      <c r="F266" s="90"/>
      <c r="G266" s="90"/>
      <c r="H266" s="83" t="e">
        <f>+(F266-G266)/F266</f>
        <v>#DIV/0!</v>
      </c>
    </row>
    <row r="267" spans="1:8" s="84" customFormat="1" ht="14.400000">
      <c r="A267" s="25">
        <v>200.6</v>
      </c>
      <c r="B267" s="82" t="s">
        <v>333</v>
      </c>
      <c r="C267" s="90"/>
      <c r="D267" s="90"/>
      <c r="E267" s="83" t="e">
        <f>+(C267-D267)/C267</f>
        <v>#DIV/0!</v>
      </c>
      <c r="F267" s="90"/>
      <c r="G267" s="90"/>
      <c r="H267" s="83" t="e">
        <f>+(F267-G267)/F267</f>
        <v>#DIV/0!</v>
      </c>
    </row>
    <row r="268" spans="1:8">
      <c r="A268" s="39" t="s">
        <v>306</v>
      </c>
      <c r="B268" s="19" t="s">
        <v>64</v>
      </c>
      <c r="C268" s="85">
        <f>+SUM(C269:C275)</f>
        <v>0</v>
      </c>
      <c r="D268" s="85">
        <f>+SUM(D269:D275)</f>
        <v>0</v>
      </c>
      <c r="E268" s="20" t="e">
        <f>+(C268-D268)/C268</f>
        <v>#DIV/0!</v>
      </c>
      <c r="F268" s="85">
        <f>+SUM(F269:F275)</f>
        <v>0</v>
      </c>
      <c r="G268" s="85">
        <f>+SUM(G269:G275)</f>
        <v>0</v>
      </c>
      <c r="H268" s="20" t="e">
        <f>+(F268-G268)/F268</f>
        <v>#DIV/0!</v>
      </c>
    </row>
    <row r="269" spans="1:8">
      <c r="A269" s="25">
        <v>1</v>
      </c>
      <c r="B269" s="26" t="s">
        <v>307</v>
      </c>
      <c r="C269" s="90"/>
      <c r="D269" s="90"/>
      <c r="E269" s="20" t="e">
        <f>+(C269-D269)/C269</f>
        <v>#DIV/0!</v>
      </c>
      <c r="F269" s="90"/>
      <c r="G269" s="90"/>
      <c r="H269" s="20" t="e">
        <f>+(F269-G269)/F269</f>
        <v>#DIV/0!</v>
      </c>
    </row>
    <row r="270" spans="1:8">
      <c r="A270" s="25">
        <v>2</v>
      </c>
      <c r="B270" s="26" t="s">
        <v>308</v>
      </c>
      <c r="C270" s="90"/>
      <c r="D270" s="90"/>
      <c r="E270" s="20" t="e">
        <f>+(C270-D270)/C270</f>
        <v>#DIV/0!</v>
      </c>
      <c r="F270" s="90"/>
      <c r="G270" s="90"/>
      <c r="H270" s="20" t="e">
        <f>+(F270-G270)/F270</f>
        <v>#DIV/0!</v>
      </c>
    </row>
    <row r="271" spans="1:8">
      <c r="A271" s="25">
        <v>3</v>
      </c>
      <c r="B271" s="26" t="s">
        <v>309</v>
      </c>
      <c r="C271" s="90"/>
      <c r="D271" s="90"/>
      <c r="E271" s="20" t="e">
        <f>+(C271-D271)/C271</f>
        <v>#DIV/0!</v>
      </c>
      <c r="F271" s="90"/>
      <c r="G271" s="90"/>
      <c r="H271" s="20" t="e">
        <f>+(F271-G271)/F271</f>
        <v>#DIV/0!</v>
      </c>
    </row>
    <row r="272" spans="1:8">
      <c r="A272" s="25">
        <v>4</v>
      </c>
      <c r="B272" s="26" t="s">
        <v>310</v>
      </c>
      <c r="C272" s="90"/>
      <c r="D272" s="90"/>
      <c r="E272" s="20" t="e">
        <f>+(C272-D272)/C272</f>
        <v>#DIV/0!</v>
      </c>
      <c r="F272" s="90"/>
      <c r="G272" s="90"/>
      <c r="H272" s="20" t="e">
        <f>+(F272-G272)/F272</f>
        <v>#DIV/0!</v>
      </c>
    </row>
    <row r="273" spans="1:8">
      <c r="A273" s="25">
        <v>5</v>
      </c>
      <c r="B273" s="26" t="s">
        <v>311</v>
      </c>
      <c r="C273" s="90"/>
      <c r="D273" s="90"/>
      <c r="E273" s="20" t="e">
        <f>+(C273-D273)/C273</f>
        <v>#DIV/0!</v>
      </c>
      <c r="F273" s="90"/>
      <c r="G273" s="90"/>
      <c r="H273" s="20" t="e">
        <f>+(F273-G273)/F273</f>
        <v>#DIV/0!</v>
      </c>
    </row>
    <row r="274" spans="1:8" ht="28.800000">
      <c r="A274" s="25">
        <v>6</v>
      </c>
      <c r="B274" s="26" t="s">
        <v>312</v>
      </c>
      <c r="C274" s="90"/>
      <c r="D274" s="90"/>
      <c r="E274" s="20" t="e">
        <f>+(C274-D274)/C274</f>
        <v>#DIV/0!</v>
      </c>
      <c r="F274" s="90"/>
      <c r="G274" s="90"/>
      <c r="H274" s="20" t="e">
        <f>+(F274-G274)/F274</f>
        <v>#DIV/0!</v>
      </c>
    </row>
    <row r="275" spans="1:8">
      <c r="A275" s="25">
        <v>7</v>
      </c>
      <c r="B275" s="26" t="s">
        <v>313</v>
      </c>
      <c r="C275" s="90"/>
      <c r="D275" s="90"/>
      <c r="E275" s="20" t="e">
        <f>+(C275-D275)/C275</f>
        <v>#DIV/0!</v>
      </c>
      <c r="F275" s="90"/>
      <c r="G275" s="90"/>
      <c r="H275" s="20" t="e">
        <f>+(F275-G275)/F275</f>
        <v>#DIV/0!</v>
      </c>
    </row>
    <row r="276" spans="1:8">
      <c r="A276" s="34"/>
      <c r="B276" s="35" t="s">
        <v>65</v>
      </c>
      <c r="C276" s="91">
        <f>+C268+C9</f>
        <v>0</v>
      </c>
      <c r="D276" s="91">
        <f>+D268+D9</f>
        <v>0</v>
      </c>
      <c r="E276" s="20" t="e">
        <f>+(C276-D276)/C276</f>
        <v>#DIV/0!</v>
      </c>
      <c r="F276" s="91">
        <f>+F268+F9</f>
        <v>0</v>
      </c>
      <c r="G276" s="91">
        <f>+G268+G9</f>
        <v>0</v>
      </c>
      <c r="H276" s="20" t="e">
        <f>+(F276-G276)/F276</f>
        <v>#DIV/0!</v>
      </c>
    </row>
    <row r="277" ht="32.250000" customHeight="1"/>
    <row r="278" spans="1:8">
      <c r="A278" s="75"/>
      <c r="C278" s="76"/>
      <c r="D278" s="40"/>
      <c r="F278" s="76"/>
      <c r="G278" s="14"/>
      <c r="H278" s="77"/>
    </row>
    <row r="281" spans="1:8">
      <c r="B281" s="78" t="s">
        <v>334</v>
      </c>
      <c r="C281" s="14" t="s">
        <v>335</v>
      </c>
      <c r="F281" s="14" t="s">
        <v>336</v>
      </c>
    </row>
  </sheetData>
  <autoFilter ref="A9:H281"/>
  <mergeCells count="11">
    <mergeCell ref="A1:H1"/>
    <mergeCell ref="A2:H2"/>
    <mergeCell ref="A3:H3"/>
    <mergeCell ref="A4:H4"/>
    <mergeCell ref="G5:H5"/>
    <mergeCell ref="A6:A8"/>
    <mergeCell ref="B6:B8"/>
    <mergeCell ref="C6:E6"/>
    <mergeCell ref="F6:H6"/>
    <mergeCell ref="C7:E7"/>
    <mergeCell ref="F7:H7"/>
  </mergeCells>
  <phoneticPr fontId="1" type="noConversion"/>
  <pageMargins left="0.17" right="0.18" top="0.37" bottom="0.21" header="0.30" footer="0.17"/>
  <pageSetup paperSize="9" scale="61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7"/>
  <sheetViews>
    <sheetView showGridLines="0" workbookViewId="0">
      <selection activeCell="O11" sqref="O11"/>
    </sheetView>
  </sheetViews>
  <sheetFormatPr defaultRowHeight="15.000000"/>
  <cols>
    <col min="1" max="1" style="41" width="24.14785658" customWidth="1" outlineLevel="0"/>
    <col min="2" max="2" style="60" width="13.86214243" customWidth="1" outlineLevel="0"/>
    <col min="3" max="3" style="60" width="10.43357168" customWidth="1" outlineLevel="0"/>
    <col min="4" max="4" style="60" width="12.14785753" customWidth="1" outlineLevel="0"/>
    <col min="5" max="5" style="60" width="6.86214290" customWidth="1" outlineLevel="0"/>
    <col min="6" max="6" style="60" width="11.29071413" customWidth="1" outlineLevel="0"/>
    <col min="7" max="7" style="60" width="11.00499998" customWidth="1" outlineLevel="0"/>
    <col min="8" max="8" style="60" width="8.57642875" customWidth="1" outlineLevel="0"/>
    <col min="9" max="9" style="60" width="12.29071413" customWidth="1" outlineLevel="0"/>
    <col min="10" max="11" style="60" width="11.29071413" customWidth="1" outlineLevel="0"/>
    <col min="12" max="13" style="60" width="9.29071413" customWidth="1" outlineLevel="0"/>
    <col min="14" max="14" style="60" width="10.14785753" customWidth="1" outlineLevel="0"/>
    <col min="15" max="15" style="61" width="13.00499998" customWidth="1" outlineLevel="0"/>
    <col min="16" max="16" style="61" width="12.14785753" customWidth="1" outlineLevel="0"/>
    <col min="17" max="17" style="60" width="7.29071413" customWidth="1" outlineLevel="0"/>
    <col min="18" max="18" style="60" width="9.57642828" customWidth="1" outlineLevel="0"/>
    <col min="19" max="19" style="60" width="8.14785705" customWidth="1" outlineLevel="0"/>
    <col min="20" max="20" style="60" width="12.29071413" customWidth="1" outlineLevel="0"/>
    <col min="21" max="21" style="60" width="13.57642828" customWidth="1" outlineLevel="0"/>
    <col min="22" max="22" style="60" width="10.29071413" customWidth="1" outlineLevel="0"/>
    <col min="23" max="23" style="60" width="7.29071413" customWidth="1" outlineLevel="0"/>
    <col min="24" max="24" style="60" width="12.29071413" customWidth="1" outlineLevel="0"/>
    <col min="25" max="25" style="41" width="7.43357120" customWidth="1" outlineLevel="0"/>
    <col min="26" max="26" style="41" width="7.86214290" customWidth="1" outlineLevel="0"/>
    <col min="27" max="27" style="41" width="7.14785705" customWidth="1" outlineLevel="0"/>
    <col min="28" max="16384" style="41" width="9.14785753" customWidth="1" outlineLevel="0"/>
  </cols>
  <sheetData>
    <row r="1" spans="1:26" ht="28.500000" customHeight="1">
      <c r="A1" s="101" t="s">
        <v>337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6" s="42" customFormat="1" ht="43.500000" customHeight="1">
      <c r="A2" s="105" t="s">
        <v>22</v>
      </c>
      <c r="B2" s="43" t="s">
        <v>322</v>
      </c>
      <c r="C2" s="43"/>
      <c r="D2" s="43"/>
      <c r="E2" s="43"/>
      <c r="F2" s="102" t="s">
        <v>21</v>
      </c>
      <c r="G2" s="43" t="s">
        <v>23</v>
      </c>
      <c r="H2" s="43"/>
      <c r="I2" s="43"/>
      <c r="J2" s="43"/>
      <c r="K2" s="43"/>
      <c r="L2" s="43"/>
      <c r="M2" s="43"/>
      <c r="N2" s="43"/>
      <c r="O2" s="43" t="s">
        <v>24</v>
      </c>
      <c r="P2" s="43"/>
      <c r="Q2" s="108" t="s">
        <v>25</v>
      </c>
      <c r="R2" s="109"/>
      <c r="S2" s="110"/>
      <c r="T2" s="43" t="s">
        <v>323</v>
      </c>
      <c r="U2" s="43"/>
      <c r="V2" s="43"/>
      <c r="W2" s="43"/>
      <c r="X2" s="43"/>
    </row>
    <row r="3" spans="1:26" s="42" customFormat="1" ht="12.750000" customHeight="1">
      <c r="A3" s="106"/>
      <c r="B3" s="102" t="s">
        <v>26</v>
      </c>
      <c r="C3" s="102" t="s">
        <v>27</v>
      </c>
      <c r="D3" s="102" t="s">
        <v>28</v>
      </c>
      <c r="E3" s="102" t="s">
        <v>29</v>
      </c>
      <c r="F3" s="103"/>
      <c r="G3" s="43"/>
      <c r="H3" s="43"/>
      <c r="I3" s="43"/>
      <c r="J3" s="43"/>
      <c r="K3" s="43"/>
      <c r="L3" s="43"/>
      <c r="M3" s="43"/>
      <c r="N3" s="43"/>
      <c r="O3" s="43"/>
      <c r="P3" s="43"/>
      <c r="Q3" s="111"/>
      <c r="R3" s="112"/>
      <c r="S3" s="113"/>
      <c r="T3" s="102" t="s">
        <v>26</v>
      </c>
      <c r="U3" s="102" t="s">
        <v>27</v>
      </c>
      <c r="V3" s="102" t="s">
        <v>28</v>
      </c>
      <c r="W3" s="102" t="s">
        <v>29</v>
      </c>
      <c r="X3" s="43" t="s">
        <v>21</v>
      </c>
    </row>
    <row r="4" spans="1:26" s="42" customFormat="1" ht="33.000000" customHeight="1">
      <c r="A4" s="106"/>
      <c r="B4" s="103"/>
      <c r="C4" s="103"/>
      <c r="D4" s="103"/>
      <c r="E4" s="103"/>
      <c r="F4" s="103"/>
      <c r="G4" s="117" t="s">
        <v>30</v>
      </c>
      <c r="H4" s="118"/>
      <c r="I4" s="119"/>
      <c r="J4" s="43" t="s">
        <v>31</v>
      </c>
      <c r="K4" s="43"/>
      <c r="L4" s="43" t="s">
        <v>32</v>
      </c>
      <c r="M4" s="43"/>
      <c r="N4" s="43"/>
      <c r="O4" s="43"/>
      <c r="P4" s="43"/>
      <c r="Q4" s="114"/>
      <c r="R4" s="115"/>
      <c r="S4" s="116"/>
      <c r="T4" s="103"/>
      <c r="U4" s="103"/>
      <c r="V4" s="103"/>
      <c r="W4" s="103"/>
      <c r="X4" s="43"/>
    </row>
    <row r="5" spans="1:26" s="42" customFormat="1" ht="99.000000" customHeight="1">
      <c r="A5" s="107"/>
      <c r="B5" s="104"/>
      <c r="C5" s="104"/>
      <c r="D5" s="104"/>
      <c r="E5" s="104"/>
      <c r="F5" s="104"/>
      <c r="G5" s="43" t="s">
        <v>33</v>
      </c>
      <c r="H5" s="43" t="s">
        <v>28</v>
      </c>
      <c r="I5" s="43" t="s">
        <v>34</v>
      </c>
      <c r="J5" s="43" t="s">
        <v>315</v>
      </c>
      <c r="K5" s="43" t="s">
        <v>36</v>
      </c>
      <c r="L5" s="43" t="s">
        <v>35</v>
      </c>
      <c r="M5" s="43" t="s">
        <v>324</v>
      </c>
      <c r="N5" s="43" t="s">
        <v>316</v>
      </c>
      <c r="O5" s="43" t="s">
        <v>37</v>
      </c>
      <c r="P5" s="43" t="s">
        <v>321</v>
      </c>
      <c r="Q5" s="43" t="s">
        <v>38</v>
      </c>
      <c r="R5" s="43" t="s">
        <v>39</v>
      </c>
      <c r="S5" s="43" t="s">
        <v>40</v>
      </c>
      <c r="T5" s="104"/>
      <c r="U5" s="104"/>
      <c r="V5" s="104"/>
      <c r="W5" s="104"/>
      <c r="X5" s="43"/>
    </row>
    <row r="6" spans="1:26" s="42" customFormat="1" ht="23.250000" customHeight="1">
      <c r="A6" s="44" t="s">
        <v>41</v>
      </c>
      <c r="B6" s="45" t="s">
        <v>42</v>
      </c>
      <c r="C6" s="45" t="s">
        <v>43</v>
      </c>
      <c r="D6" s="45" t="s">
        <v>44</v>
      </c>
      <c r="E6" s="45" t="s">
        <v>45</v>
      </c>
      <c r="F6" s="46" t="s">
        <v>46</v>
      </c>
      <c r="G6" s="46" t="s">
        <v>47</v>
      </c>
      <c r="H6" s="46" t="s">
        <v>48</v>
      </c>
      <c r="I6" s="46" t="s">
        <v>49</v>
      </c>
      <c r="J6" s="46" t="s">
        <v>50</v>
      </c>
      <c r="K6" s="46" t="s">
        <v>51</v>
      </c>
      <c r="L6" s="46" t="s">
        <v>52</v>
      </c>
      <c r="M6" s="46"/>
      <c r="N6" s="46"/>
      <c r="O6" s="46" t="s">
        <v>53</v>
      </c>
      <c r="P6" s="46" t="s">
        <v>54</v>
      </c>
      <c r="Q6" s="46" t="s">
        <v>55</v>
      </c>
      <c r="R6" s="46" t="s">
        <v>56</v>
      </c>
      <c r="S6" s="46" t="s">
        <v>57</v>
      </c>
      <c r="T6" s="47" t="s">
        <v>58</v>
      </c>
      <c r="U6" s="46" t="s">
        <v>59</v>
      </c>
      <c r="V6" s="46" t="s">
        <v>60</v>
      </c>
      <c r="W6" s="46" t="s">
        <v>61</v>
      </c>
      <c r="X6" s="46" t="s">
        <v>62</v>
      </c>
    </row>
    <row r="7" spans="1:26" ht="109.500000" customHeight="1">
      <c r="A7" s="48" t="s">
        <v>63</v>
      </c>
      <c r="B7" s="74"/>
      <c r="C7" s="49"/>
      <c r="D7" s="49"/>
      <c r="E7" s="49"/>
      <c r="F7" s="49">
        <f>SUM(B7:E7)</f>
        <v>0</v>
      </c>
      <c r="G7" s="49"/>
      <c r="H7" s="49"/>
      <c r="I7" s="49"/>
      <c r="J7" s="79"/>
      <c r="K7" s="49"/>
      <c r="L7" s="38"/>
      <c r="M7" s="38"/>
      <c r="N7" s="50"/>
      <c r="O7" s="49">
        <f>FMR!D9</f>
        <v>0</v>
      </c>
      <c r="P7" s="49">
        <f>FMR!G9</f>
        <v>0</v>
      </c>
      <c r="Q7" s="49"/>
      <c r="R7" s="49"/>
      <c r="S7" s="51">
        <f>Q7-R7</f>
        <v>0</v>
      </c>
      <c r="T7" s="80"/>
      <c r="U7" s="52">
        <f>F7+J7-O7-T7+L7</f>
        <v>0</v>
      </c>
      <c r="V7" s="49"/>
      <c r="W7" s="49"/>
      <c r="X7" s="49">
        <f>+SUM(T7:W7)</f>
        <v>0</v>
      </c>
      <c r="Y7" s="53"/>
      <c r="Z7" s="53"/>
    </row>
    <row r="8" spans="1:26" ht="37.500000" hidden="1" customHeight="1">
      <c r="A8" s="48" t="s">
        <v>64</v>
      </c>
      <c r="B8" s="38"/>
      <c r="C8" s="38"/>
      <c r="D8" s="38"/>
      <c r="E8" s="38"/>
      <c r="F8" s="38">
        <f>+SUM(B8:E8)</f>
        <v>0</v>
      </c>
      <c r="G8" s="54"/>
      <c r="H8" s="54"/>
      <c r="I8" s="38"/>
      <c r="J8" s="38"/>
      <c r="K8" s="55"/>
      <c r="L8" s="55"/>
      <c r="M8" s="55"/>
      <c r="N8" s="55"/>
      <c r="O8" s="56"/>
      <c r="P8" s="56"/>
      <c r="Q8" s="38"/>
      <c r="R8" s="38"/>
      <c r="S8" s="38"/>
      <c r="T8" s="57"/>
      <c r="U8" s="38"/>
      <c r="V8" s="38"/>
      <c r="W8" s="38"/>
      <c r="X8" s="38">
        <f>+SUM(T8:W8)</f>
        <v>0</v>
      </c>
      <c r="Z8" s="53"/>
    </row>
    <row r="9" spans="1:26" s="58" customFormat="1" ht="38.250000" customHeight="1">
      <c r="A9" s="48" t="s">
        <v>65</v>
      </c>
      <c r="B9" s="43">
        <f>+SUM(B7:B8)</f>
        <v>0</v>
      </c>
      <c r="C9" s="43">
        <f>+SUM(C7:C8)</f>
        <v>0</v>
      </c>
      <c r="D9" s="43">
        <f>+SUM(D7:D8)</f>
        <v>0</v>
      </c>
      <c r="E9" s="43">
        <f>+SUM(E7:E8)</f>
        <v>0</v>
      </c>
      <c r="F9" s="43">
        <f>+SUM(F7:F8)</f>
        <v>0</v>
      </c>
      <c r="G9" s="43">
        <f>+SUM(G7:G8)</f>
        <v>0</v>
      </c>
      <c r="H9" s="43">
        <f>+SUM(H7:H8)</f>
        <v>0</v>
      </c>
      <c r="I9" s="43">
        <f>+SUM(I7:I8)</f>
        <v>0</v>
      </c>
      <c r="J9" s="43">
        <f>+SUM(J7:J8)</f>
        <v>0</v>
      </c>
      <c r="K9" s="43">
        <f>+SUM(K7:K8)</f>
        <v>0</v>
      </c>
      <c r="L9" s="43">
        <f>+SUM(L7:L8)</f>
        <v>0</v>
      </c>
      <c r="M9" s="43">
        <f>+SUM(M7:M8)</f>
        <v>0</v>
      </c>
      <c r="N9" s="43">
        <f>+SUM(N7:N8)</f>
        <v>0</v>
      </c>
      <c r="O9" s="43">
        <f>+SUM(O7:O8)</f>
        <v>0</v>
      </c>
      <c r="P9" s="43">
        <f>+SUM(P7:P8)</f>
        <v>0</v>
      </c>
      <c r="Q9" s="43">
        <f>+SUM(Q7:Q8)</f>
        <v>0</v>
      </c>
      <c r="R9" s="43">
        <f>+SUM(R7:R8)</f>
        <v>0</v>
      </c>
      <c r="S9" s="43">
        <f>+SUM(S7:S8)</f>
        <v>0</v>
      </c>
      <c r="T9" s="43">
        <f>+SUM(T7:T8)</f>
        <v>0</v>
      </c>
      <c r="U9" s="43">
        <f>+SUM(U7:U8)</f>
        <v>0</v>
      </c>
      <c r="V9" s="43">
        <f>+SUM(V7:V8)</f>
        <v>0</v>
      </c>
      <c r="W9" s="43">
        <f>+SUM(W7:W8)</f>
        <v>0</v>
      </c>
      <c r="X9" s="43">
        <f>+SUM(X7:X8)</f>
        <v>0</v>
      </c>
    </row>
    <row r="10" spans="1:26" ht="35.250000" customHeight="1">
      <c r="B10" s="59"/>
      <c r="C10" s="59"/>
      <c r="D10" s="59"/>
      <c r="E10" s="59"/>
    </row>
    <row r="11" spans="1:26" ht="35.250000" customHeight="1">
      <c r="A11" s="6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3"/>
    </row>
    <row r="12" spans="1:26" ht="35.250000" customHeight="1">
      <c r="A12" s="62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3"/>
    </row>
    <row r="13" spans="1:26" ht="36.000000" customHeight="1">
      <c r="A13" s="64" t="s">
        <v>69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T13" s="65"/>
    </row>
    <row r="14" spans="1:26" ht="23.250000" customHeight="1">
      <c r="A14" s="66" t="s">
        <v>317</v>
      </c>
      <c r="T14" s="67"/>
    </row>
    <row r="15" spans="1:26" s="60" customFormat="1" ht="15.750000">
      <c r="A15" s="68"/>
      <c r="B15" s="69"/>
      <c r="C15" s="69"/>
      <c r="D15" s="69"/>
      <c r="O15" s="61"/>
      <c r="P15" s="61"/>
      <c r="T15" s="67"/>
    </row>
    <row r="16" spans="1:26" s="60" customFormat="1" ht="15.750000">
      <c r="A16" s="68" t="s">
        <v>66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1"/>
      <c r="P16" s="61"/>
      <c r="T16" s="67"/>
    </row>
    <row r="17" spans="1:22" s="60" customFormat="1" ht="15.750000">
      <c r="A17" s="64" t="s">
        <v>318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70"/>
      <c r="N17" s="70"/>
      <c r="O17" s="71" t="s">
        <v>67</v>
      </c>
      <c r="P17" s="72"/>
      <c r="T17" s="65"/>
    </row>
    <row r="18" spans="1:22" s="60" customFormat="1" ht="15.750000">
      <c r="A18" s="64" t="s">
        <v>319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70"/>
      <c r="N18" s="70"/>
      <c r="O18" s="71"/>
      <c r="P18" s="61"/>
    </row>
    <row r="19" spans="1:22" s="60" customFormat="1" ht="15.750000">
      <c r="A19" s="64" t="s">
        <v>320</v>
      </c>
      <c r="E19" s="69"/>
      <c r="F19" s="69"/>
      <c r="G19" s="69"/>
      <c r="H19" s="69"/>
      <c r="I19" s="69"/>
      <c r="J19" s="69"/>
      <c r="K19" s="69"/>
      <c r="L19" s="70"/>
      <c r="M19" s="70"/>
      <c r="N19" s="70"/>
      <c r="O19" s="71"/>
      <c r="P19" s="61"/>
    </row>
    <row r="20" spans="1:22" s="60" customFormat="1" ht="15.750000">
      <c r="A20" s="64" t="s">
        <v>68</v>
      </c>
    </row>
    <row r="21" spans="1:22" s="60" customFormat="1" ht="15.750000">
      <c r="A21" s="64"/>
    </row>
    <row r="22" spans="1:22" s="60" customFormat="1" ht="15.750000">
      <c r="A22" s="64"/>
    </row>
    <row r="23" spans="1:22" s="60" customFormat="1" ht="15.750000">
      <c r="A23" s="64"/>
    </row>
    <row r="24" spans="1:22" s="60" customFormat="1" ht="15.750000">
      <c r="A24" s="41"/>
      <c r="O24" s="61"/>
      <c r="P24" s="61"/>
    </row>
    <row r="25" spans="1:22">
      <c r="A25" s="78" t="s">
        <v>334</v>
      </c>
      <c r="B25" s="78"/>
      <c r="C25" s="78"/>
      <c r="D25" s="78"/>
      <c r="N25" s="14" t="s">
        <v>335</v>
      </c>
      <c r="O25" s="37"/>
      <c r="P25" s="37"/>
      <c r="V25" s="14" t="s">
        <v>336</v>
      </c>
    </row>
    <row r="27" spans="1:22" ht="15.750000">
      <c r="A27" s="60"/>
      <c r="B27" s="61"/>
      <c r="C27" s="61"/>
      <c r="P27" s="73"/>
    </row>
  </sheetData>
  <mergeCells count="21">
    <mergeCell ref="A1:X1"/>
    <mergeCell ref="A2:A5"/>
    <mergeCell ref="B2:E2"/>
    <mergeCell ref="F2:F5"/>
    <mergeCell ref="G2:N3"/>
    <mergeCell ref="O2:P4"/>
    <mergeCell ref="Q2:S4"/>
    <mergeCell ref="T2:X2"/>
    <mergeCell ref="B3:B5"/>
    <mergeCell ref="C3:C5"/>
    <mergeCell ref="D3:D5"/>
    <mergeCell ref="E3:E5"/>
    <mergeCell ref="T3:T5"/>
    <mergeCell ref="U3:U5"/>
    <mergeCell ref="V3:V5"/>
    <mergeCell ref="W3:W5"/>
    <mergeCell ref="X3:X5"/>
    <mergeCell ref="G4:I4"/>
    <mergeCell ref="J4:K4"/>
    <mergeCell ref="L4:N4"/>
    <mergeCell ref="A25:D25"/>
  </mergeCells>
  <phoneticPr fontId="1" type="noConversion"/>
  <dataValidations count="2">
    <dataValidation allowBlank="1" showInputMessage="1" showErrorMessage="1" promptTitle="Statement of Fund Position" prompt="mention amount in lacs" sqref="U8:V8 X7:X8 L4:N5 J4:J5 G4:H5 T17 B7:S8 U7:W7"/>
    <dataValidation type="list" allowBlank="1" showInputMessage="1" showErrorMessage="1" sqref="B24">
      <formula1>#REF!</formula1>
    </dataValidation>
  </dataValidations>
  <pageMargins left="0.16" right="0.20" top="0.35" bottom="0.20" header="0.31" footer="0.16"/>
  <pageSetup paperSize="9" scale="5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Dell</cp:lastModifiedBy>
  <cp:version>9.114.128.49613</cp:version>
  <dcterms:modified xsi:type="dcterms:W3CDTF">2023-08-28T12:53:38Z</dcterms:modified>
</cp:coreProperties>
</file>